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site 01.03-31.03.2013" sheetId="1" r:id="rId1"/>
  </sheets>
  <externalReferences>
    <externalReference r:id="rId4"/>
    <externalReference r:id="rId5"/>
  </externalReferences>
  <definedNames>
    <definedName name="Stat_de_funcţii">#REF!</definedName>
  </definedNames>
  <calcPr fullCalcOnLoad="1"/>
</workbook>
</file>

<file path=xl/sharedStrings.xml><?xml version="1.0" encoding="utf-8"?>
<sst xmlns="http://schemas.openxmlformats.org/spreadsheetml/2006/main" count="75" uniqueCount="52">
  <si>
    <t>MINISTERUL JUSTIŢIEI</t>
  </si>
  <si>
    <t>DIRECŢIA DE IMPLEMENTARE A PROIECTELOR FINANŢATE DIN ÎMPRUMUTURI EXTERNE</t>
  </si>
  <si>
    <t>SITUAŢIE PRIVIND CHELTUIELILE EFECTUATE DIN FONDURI PUBLICE
IN PERIOADA 01.03.2013 - 31.03.2013</t>
  </si>
  <si>
    <t>Nr. crt.</t>
  </si>
  <si>
    <t>Numar act
OP / FV</t>
  </si>
  <si>
    <t>Data document</t>
  </si>
  <si>
    <t>Capitol</t>
  </si>
  <si>
    <t>Titlu</t>
  </si>
  <si>
    <t>Suma</t>
  </si>
  <si>
    <t>Descriere</t>
  </si>
  <si>
    <t>DPE</t>
  </si>
  <si>
    <t>61.01</t>
  </si>
  <si>
    <t>plata AAM Management net euro oct si nov 2012, comisioane BCR</t>
  </si>
  <si>
    <t>79-92</t>
  </si>
  <si>
    <t>salarii februarie 2013</t>
  </si>
  <si>
    <t>77-78</t>
  </si>
  <si>
    <t>contributii virate pentru salarii februarie 2013</t>
  </si>
  <si>
    <t>93-94</t>
  </si>
  <si>
    <t>chirii februarie 2013</t>
  </si>
  <si>
    <t>95-96</t>
  </si>
  <si>
    <t>lucrari Trib Tulcea ianuarie 2013</t>
  </si>
  <si>
    <t>97</t>
  </si>
  <si>
    <t>Taxe ISC executie lucrari Trib Tulcea ian 2013</t>
  </si>
  <si>
    <t>98</t>
  </si>
  <si>
    <t>Taxe Casa Construct. executie lucrari Trib Tulcea ian 2013</t>
  </si>
  <si>
    <t>99</t>
  </si>
  <si>
    <t>RMS livrare parţială licenţe software standard Oracle</t>
  </si>
  <si>
    <t>100-101</t>
  </si>
  <si>
    <t>serv dirigentie CA Pitesti ian 2013</t>
  </si>
  <si>
    <t>102-103</t>
  </si>
  <si>
    <t>104-105</t>
  </si>
  <si>
    <t>serv dirigentie trib Tulcea ian 2013</t>
  </si>
  <si>
    <t>106-107</t>
  </si>
  <si>
    <t>111</t>
  </si>
  <si>
    <t>serv consultanta ptr DIPFIE  decembrie 2012</t>
  </si>
  <si>
    <t>108-110</t>
  </si>
  <si>
    <t>dirigentie santier Sibiu, Iasi, Oradea  - nov 2012</t>
  </si>
  <si>
    <t>113</t>
  </si>
  <si>
    <t>avans  deplasare PJ Oradea 27-29 martie 2013</t>
  </si>
  <si>
    <t>Achizitie combustibil februarie 2013</t>
  </si>
  <si>
    <t>C-val factura abonament martie 2013</t>
  </si>
  <si>
    <t>revizie tehnica periodica auto B79MJR</t>
  </si>
  <si>
    <t>117-118</t>
  </si>
  <si>
    <t>plata lucrari PJ Iasi dec 2012, ian 2013</t>
  </si>
  <si>
    <t>119</t>
  </si>
  <si>
    <t>Taxe ISC executie lucrari PJ Iasi dec 2012, ian 2013</t>
  </si>
  <si>
    <t>120</t>
  </si>
  <si>
    <t>Taxe Casa Construct. executie lucrari PJ Iasi dec 2012, ian 2013</t>
  </si>
  <si>
    <t>TOTAL</t>
  </si>
  <si>
    <t>LEI</t>
  </si>
  <si>
    <r>
      <t xml:space="preserve">CHELTUIELILE EFECTUATE DIN FONDURI PUBLICE IN PERIOADA   
</t>
    </r>
    <r>
      <rPr>
        <u val="single"/>
        <sz val="10"/>
        <color indexed="12"/>
        <rFont val="Arial"/>
        <family val="2"/>
      </rPr>
      <t>01.01.2013 - 28.02.2013</t>
    </r>
  </si>
  <si>
    <r>
      <t xml:space="preserve">CHELTUIELILE TOTALE EFECTUATE DIN FONDURI PUBLICE IN PERIOADA 
</t>
    </r>
    <r>
      <rPr>
        <b/>
        <u val="single"/>
        <sz val="11"/>
        <color indexed="12"/>
        <rFont val="Arial"/>
        <family val="2"/>
      </rPr>
      <t>01.01.2013 - 31.03.2013</t>
    </r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</si>
</sst>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.000_);_(* \(#,##0.000\);_(* &quot;-&quot;??_);_(@_)"/>
    <numFmt numFmtId="171" formatCode="#,##0.0000"/>
    <numFmt numFmtId="172" formatCode="[$-418]mmm\-yy;@"/>
    <numFmt numFmtId="173" formatCode="0.000000"/>
    <numFmt numFmtId="174" formatCode="0.0000"/>
    <numFmt numFmtId="175" formatCode="#,##0.000"/>
    <numFmt numFmtId="176" formatCode="_(* #,##0.0000_);_(* \(#,##0.0000\);_(* &quot;-&quot;??_);_(@_)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[$-418]d\ mmmm\ yyyy;@"/>
    <numFmt numFmtId="180" formatCode="_-* #,##0.00\ _F_t_-;\-* #,##0.00\ _F_t_-;_-* &quot;-&quot;??\ _F_t_-;_-@_-"/>
    <numFmt numFmtId="181" formatCode="[$-409]mmmm\-yy;@"/>
    <numFmt numFmtId="182" formatCode="mmm\-yyyy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0.000"/>
    <numFmt numFmtId="187" formatCode="[$-409]d\ mmmm\ yyyy\,\ dddd"/>
    <numFmt numFmtId="188" formatCode="0.0"/>
    <numFmt numFmtId="189" formatCode="0.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#,##0.0"/>
    <numFmt numFmtId="196" formatCode="_(* #,##0_);_(* \(#,##0\);_(* &quot;-&quot;??_);_(@_)"/>
    <numFmt numFmtId="197" formatCode="?"/>
    <numFmt numFmtId="198" formatCode="?,???"/>
    <numFmt numFmtId="199" formatCode="??"/>
    <numFmt numFmtId="200" formatCode="???"/>
    <numFmt numFmtId="201" formatCode="?????????????"/>
    <numFmt numFmtId="202" formatCode="??,???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</numFmts>
  <fonts count="29">
    <font>
      <sz val="10"/>
      <color indexed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69" fontId="0" fillId="0" borderId="0" xfId="42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top" wrapText="1"/>
    </xf>
    <xf numFmtId="4" fontId="24" fillId="22" borderId="10" xfId="0" applyNumberFormat="1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9" fontId="0" fillId="0" borderId="0" xfId="42" applyFont="1" applyBorder="1" applyAlignment="1">
      <alignment vertical="center" wrapText="1"/>
    </xf>
    <xf numFmtId="0" fontId="1" fillId="0" borderId="0" xfId="0" applyFont="1" applyAlignment="1">
      <alignment/>
    </xf>
    <xf numFmtId="4" fontId="28" fillId="0" borderId="0" xfId="0" applyNumberFormat="1" applyFont="1" applyBorder="1" applyAlignment="1" quotePrefix="1">
      <alignment vertical="center" wrapText="1"/>
    </xf>
    <xf numFmtId="4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22" borderId="11" xfId="0" applyFont="1" applyFill="1" applyBorder="1" applyAlignment="1">
      <alignment horizontal="center" vertical="center"/>
    </xf>
    <xf numFmtId="0" fontId="24" fillId="22" borderId="12" xfId="0" applyFont="1" applyFill="1" applyBorder="1" applyAlignment="1">
      <alignment horizontal="center" vertical="center"/>
    </xf>
    <xf numFmtId="0" fontId="24" fillId="22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odeanu\Desktop\CONTRACTE%20IN%20DERULA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Buget%20DIPFIE\Buget%202013\Buget%202013\Executie%20buget\Executie%20buge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cte in derul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buget RON"/>
      <sheetName val="SUMAR CHELT"/>
      <sheetName val="desch cred"/>
      <sheetName val="Ch pers_co-fin"/>
      <sheetName val="Ch pers_cr-ext"/>
      <sheetName val="Bun servi_co-fin"/>
      <sheetName val="Bun serv_cr-ext"/>
      <sheetName val="20.12"/>
      <sheetName val="Invest_co-fin"/>
      <sheetName val="Invest__cr-ext"/>
      <sheetName val="plan achiz"/>
      <sheetName val="OP-uri"/>
      <sheetName val="Numerar"/>
      <sheetName val="site"/>
      <sheetName val="BCR"/>
      <sheetName val="curs BNR 2013"/>
      <sheetName val="facturi"/>
      <sheetName val="cr bug trim I"/>
      <sheetName val="investitii 2013"/>
      <sheetName val="bord.26.03"/>
      <sheetName val="net brinel"/>
      <sheetName val="ISC"/>
      <sheetName val="Deplasari"/>
      <sheetName val="intrarom"/>
      <sheetName val="AAM"/>
      <sheetName val="fundam bug2013 AAM"/>
      <sheetName val="Badescu"/>
      <sheetName val="EW Manag"/>
      <sheetName val="Charts 2012"/>
      <sheetName val="Contracte comp 1"/>
      <sheetName val="Contracte comp 2"/>
      <sheetName val="Contracte comp 3"/>
      <sheetName val="Contracte comp 4"/>
      <sheetName val="Foaie2"/>
      <sheetName val="grafic"/>
      <sheetName val="site 01-31.01.2013"/>
      <sheetName val="site 01-28.02.2013"/>
      <sheetName val="site 01.03-31.03.2013"/>
      <sheetName val="65.01 OPC"/>
    </sheetNames>
    <sheetDataSet>
      <sheetData sheetId="11">
        <row r="189">
          <cell r="C189">
            <v>21474.54</v>
          </cell>
        </row>
        <row r="190">
          <cell r="C190">
            <v>54830.55</v>
          </cell>
        </row>
        <row r="191">
          <cell r="C191">
            <v>21080</v>
          </cell>
        </row>
        <row r="200">
          <cell r="C200">
            <v>933580.13</v>
          </cell>
        </row>
        <row r="201">
          <cell r="C201">
            <v>49135.8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4">
      <selection activeCell="I16" sqref="I16"/>
    </sheetView>
  </sheetViews>
  <sheetFormatPr defaultColWidth="9.140625" defaultRowHeight="12.75"/>
  <cols>
    <col min="1" max="1" width="6.140625" style="3" customWidth="1"/>
    <col min="2" max="2" width="10.28125" style="2" customWidth="1"/>
    <col min="3" max="3" width="12.421875" style="3" customWidth="1"/>
    <col min="4" max="4" width="8.28125" style="3" customWidth="1"/>
    <col min="5" max="5" width="7.00390625" style="4" customWidth="1"/>
    <col min="6" max="6" width="14.28125" style="5" bestFit="1" customWidth="1"/>
    <col min="7" max="7" width="34.421875" style="5" customWidth="1"/>
    <col min="8" max="16384" width="9.140625" style="3" customWidth="1"/>
  </cols>
  <sheetData>
    <row r="1" ht="14.25">
      <c r="A1" s="1" t="s">
        <v>0</v>
      </c>
    </row>
    <row r="2" ht="12.75">
      <c r="A2" s="6" t="s">
        <v>1</v>
      </c>
    </row>
    <row r="5" spans="1:7" s="12" customFormat="1" ht="12.75">
      <c r="A5" s="7"/>
      <c r="B5" s="8"/>
      <c r="C5" s="9"/>
      <c r="D5" s="7"/>
      <c r="E5" s="7"/>
      <c r="F5" s="10"/>
      <c r="G5" s="11"/>
    </row>
    <row r="6" spans="1:7" s="12" customFormat="1" ht="33" customHeight="1">
      <c r="A6" s="31" t="s">
        <v>2</v>
      </c>
      <c r="B6" s="32"/>
      <c r="C6" s="32"/>
      <c r="D6" s="32"/>
      <c r="E6" s="32"/>
      <c r="F6" s="32"/>
      <c r="G6" s="32"/>
    </row>
    <row r="7" spans="1:7" s="12" customFormat="1" ht="12.75">
      <c r="A7" s="7"/>
      <c r="B7" s="8"/>
      <c r="C7" s="9"/>
      <c r="D7" s="7"/>
      <c r="E7" s="7"/>
      <c r="F7" s="10"/>
      <c r="G7" s="11"/>
    </row>
    <row r="8" spans="1:7" s="12" customFormat="1" ht="12.75">
      <c r="A8" s="7"/>
      <c r="B8" s="8"/>
      <c r="C8" s="9"/>
      <c r="D8" s="7"/>
      <c r="E8" s="7"/>
      <c r="F8" s="10"/>
      <c r="G8" s="11"/>
    </row>
    <row r="9" spans="1:7" s="12" customFormat="1" ht="25.5">
      <c r="A9" s="13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4" t="s">
        <v>8</v>
      </c>
      <c r="G9" s="13" t="s">
        <v>9</v>
      </c>
    </row>
    <row r="10" spans="1:7" s="12" customFormat="1" ht="25.5">
      <c r="A10" s="15">
        <v>30</v>
      </c>
      <c r="B10" s="16" t="s">
        <v>10</v>
      </c>
      <c r="C10" s="17">
        <v>41337</v>
      </c>
      <c r="D10" s="15" t="s">
        <v>11</v>
      </c>
      <c r="E10" s="15">
        <v>65</v>
      </c>
      <c r="F10" s="18">
        <v>33137.72</v>
      </c>
      <c r="G10" s="19" t="s">
        <v>12</v>
      </c>
    </row>
    <row r="11" spans="1:7" s="12" customFormat="1" ht="12.75">
      <c r="A11" s="15">
        <v>31</v>
      </c>
      <c r="B11" s="16" t="s">
        <v>13</v>
      </c>
      <c r="C11" s="17">
        <v>41340</v>
      </c>
      <c r="D11" s="15" t="s">
        <v>11</v>
      </c>
      <c r="E11" s="15">
        <v>65</v>
      </c>
      <c r="F11" s="18">
        <v>74885</v>
      </c>
      <c r="G11" s="19" t="s">
        <v>14</v>
      </c>
    </row>
    <row r="12" spans="1:7" s="12" customFormat="1" ht="25.5">
      <c r="A12" s="15">
        <v>32</v>
      </c>
      <c r="B12" s="16" t="s">
        <v>15</v>
      </c>
      <c r="C12" s="17">
        <v>41341</v>
      </c>
      <c r="D12" s="15" t="s">
        <v>11</v>
      </c>
      <c r="E12" s="15">
        <v>65</v>
      </c>
      <c r="F12" s="18">
        <v>59618</v>
      </c>
      <c r="G12" s="19" t="s">
        <v>16</v>
      </c>
    </row>
    <row r="13" spans="1:7" s="12" customFormat="1" ht="12.75">
      <c r="A13" s="15">
        <v>33</v>
      </c>
      <c r="B13" s="16" t="s">
        <v>17</v>
      </c>
      <c r="C13" s="17">
        <v>41344</v>
      </c>
      <c r="D13" s="15" t="s">
        <v>11</v>
      </c>
      <c r="E13" s="15">
        <v>65</v>
      </c>
      <c r="F13" s="18">
        <v>3785.25</v>
      </c>
      <c r="G13" s="19" t="s">
        <v>18</v>
      </c>
    </row>
    <row r="14" spans="1:7" s="12" customFormat="1" ht="12.75">
      <c r="A14" s="15">
        <v>34</v>
      </c>
      <c r="B14" s="16" t="s">
        <v>19</v>
      </c>
      <c r="C14" s="17">
        <v>41346</v>
      </c>
      <c r="D14" s="15" t="s">
        <v>11</v>
      </c>
      <c r="E14" s="15">
        <v>65</v>
      </c>
      <c r="F14" s="18">
        <v>3640120.29</v>
      </c>
      <c r="G14" s="19" t="s">
        <v>20</v>
      </c>
    </row>
    <row r="15" spans="1:7" s="12" customFormat="1" ht="24">
      <c r="A15" s="15">
        <v>35</v>
      </c>
      <c r="B15" s="16" t="s">
        <v>21</v>
      </c>
      <c r="C15" s="17">
        <v>41346</v>
      </c>
      <c r="D15" s="15" t="s">
        <v>11</v>
      </c>
      <c r="E15" s="15">
        <v>65</v>
      </c>
      <c r="F15" s="18">
        <v>9756.31</v>
      </c>
      <c r="G15" s="20" t="s">
        <v>22</v>
      </c>
    </row>
    <row r="16" spans="1:7" s="12" customFormat="1" ht="24">
      <c r="A16" s="15">
        <v>36</v>
      </c>
      <c r="B16" s="16" t="s">
        <v>23</v>
      </c>
      <c r="C16" s="17">
        <v>41346</v>
      </c>
      <c r="D16" s="15" t="s">
        <v>11</v>
      </c>
      <c r="E16" s="15">
        <v>65</v>
      </c>
      <c r="F16" s="18">
        <v>6968.8</v>
      </c>
      <c r="G16" s="20" t="s">
        <v>24</v>
      </c>
    </row>
    <row r="17" spans="1:7" s="12" customFormat="1" ht="25.5">
      <c r="A17" s="15">
        <v>37</v>
      </c>
      <c r="B17" s="16" t="s">
        <v>25</v>
      </c>
      <c r="C17" s="17">
        <v>41347</v>
      </c>
      <c r="D17" s="15" t="s">
        <v>11</v>
      </c>
      <c r="E17" s="15">
        <v>65</v>
      </c>
      <c r="F17" s="18">
        <v>5030534.97</v>
      </c>
      <c r="G17" s="19" t="s">
        <v>26</v>
      </c>
    </row>
    <row r="18" spans="1:7" s="12" customFormat="1" ht="12.75">
      <c r="A18" s="15">
        <v>38</v>
      </c>
      <c r="B18" s="16" t="s">
        <v>27</v>
      </c>
      <c r="C18" s="17">
        <v>41348</v>
      </c>
      <c r="D18" s="15" t="s">
        <v>11</v>
      </c>
      <c r="E18" s="15">
        <v>65</v>
      </c>
      <c r="F18" s="18">
        <v>9239.58</v>
      </c>
      <c r="G18" s="19" t="s">
        <v>28</v>
      </c>
    </row>
    <row r="19" spans="1:7" s="12" customFormat="1" ht="12.75">
      <c r="A19" s="15">
        <v>39</v>
      </c>
      <c r="B19" s="16" t="s">
        <v>29</v>
      </c>
      <c r="C19" s="17">
        <v>41348</v>
      </c>
      <c r="D19" s="15" t="s">
        <v>11</v>
      </c>
      <c r="E19" s="15">
        <v>65</v>
      </c>
      <c r="F19" s="18">
        <v>2199.9</v>
      </c>
      <c r="G19" s="19" t="s">
        <v>28</v>
      </c>
    </row>
    <row r="20" spans="1:7" s="12" customFormat="1" ht="12.75">
      <c r="A20" s="15">
        <v>40</v>
      </c>
      <c r="B20" s="16" t="s">
        <v>30</v>
      </c>
      <c r="C20" s="17">
        <v>41348</v>
      </c>
      <c r="D20" s="15" t="s">
        <v>11</v>
      </c>
      <c r="E20" s="15">
        <v>65</v>
      </c>
      <c r="F20" s="18">
        <v>3343.84</v>
      </c>
      <c r="G20" s="19" t="s">
        <v>31</v>
      </c>
    </row>
    <row r="21" spans="1:7" s="12" customFormat="1" ht="12.75">
      <c r="A21" s="15">
        <v>41</v>
      </c>
      <c r="B21" s="16" t="s">
        <v>32</v>
      </c>
      <c r="C21" s="17">
        <v>41348</v>
      </c>
      <c r="D21" s="15" t="s">
        <v>11</v>
      </c>
      <c r="E21" s="15">
        <v>65</v>
      </c>
      <c r="F21" s="18">
        <v>3695.83</v>
      </c>
      <c r="G21" s="19" t="s">
        <v>31</v>
      </c>
    </row>
    <row r="22" spans="1:7" s="12" customFormat="1" ht="24">
      <c r="A22" s="15">
        <v>42</v>
      </c>
      <c r="B22" s="16" t="s">
        <v>33</v>
      </c>
      <c r="C22" s="17">
        <v>41348</v>
      </c>
      <c r="D22" s="15" t="s">
        <v>11</v>
      </c>
      <c r="E22" s="15">
        <v>65</v>
      </c>
      <c r="F22" s="18">
        <v>16523</v>
      </c>
      <c r="G22" s="20" t="s">
        <v>34</v>
      </c>
    </row>
    <row r="23" spans="1:7" s="12" customFormat="1" ht="25.5">
      <c r="A23" s="15">
        <v>43</v>
      </c>
      <c r="B23" s="16" t="s">
        <v>35</v>
      </c>
      <c r="C23" s="17">
        <v>41351</v>
      </c>
      <c r="D23" s="15" t="s">
        <v>11</v>
      </c>
      <c r="E23" s="15">
        <v>65</v>
      </c>
      <c r="F23" s="18">
        <f>'[2]OP-uri'!C189+'[2]OP-uri'!C190+'[2]OP-uri'!C191</f>
        <v>97385.09</v>
      </c>
      <c r="G23" s="19" t="s">
        <v>36</v>
      </c>
    </row>
    <row r="24" spans="1:7" s="12" customFormat="1" ht="25.5">
      <c r="A24" s="15">
        <v>44</v>
      </c>
      <c r="B24" s="16" t="s">
        <v>37</v>
      </c>
      <c r="C24" s="17">
        <v>41359</v>
      </c>
      <c r="D24" s="15" t="s">
        <v>11</v>
      </c>
      <c r="E24" s="15">
        <v>65</v>
      </c>
      <c r="F24" s="18">
        <v>789</v>
      </c>
      <c r="G24" s="19" t="s">
        <v>38</v>
      </c>
    </row>
    <row r="25" spans="1:7" s="12" customFormat="1" ht="12.75">
      <c r="A25" s="15">
        <v>45</v>
      </c>
      <c r="B25" s="16">
        <v>114</v>
      </c>
      <c r="C25" s="17">
        <v>41359</v>
      </c>
      <c r="D25" s="15" t="s">
        <v>11</v>
      </c>
      <c r="E25" s="15">
        <v>65</v>
      </c>
      <c r="F25" s="18">
        <v>2376.27</v>
      </c>
      <c r="G25" s="19" t="s">
        <v>39</v>
      </c>
    </row>
    <row r="26" spans="1:7" s="12" customFormat="1" ht="12.75">
      <c r="A26" s="15">
        <v>46</v>
      </c>
      <c r="B26" s="16">
        <v>115</v>
      </c>
      <c r="C26" s="17">
        <v>41361</v>
      </c>
      <c r="D26" s="15" t="s">
        <v>11</v>
      </c>
      <c r="E26" s="15">
        <v>65</v>
      </c>
      <c r="F26" s="18">
        <v>827.87</v>
      </c>
      <c r="G26" s="19" t="s">
        <v>40</v>
      </c>
    </row>
    <row r="27" spans="1:7" s="12" customFormat="1" ht="12.75">
      <c r="A27" s="15">
        <v>47</v>
      </c>
      <c r="B27" s="16">
        <v>116</v>
      </c>
      <c r="C27" s="17">
        <v>41361</v>
      </c>
      <c r="D27" s="15" t="s">
        <v>11</v>
      </c>
      <c r="E27" s="15">
        <v>65</v>
      </c>
      <c r="F27" s="18">
        <v>1297.87</v>
      </c>
      <c r="G27" s="19" t="s">
        <v>41</v>
      </c>
    </row>
    <row r="28" spans="1:7" s="12" customFormat="1" ht="12.75">
      <c r="A28" s="15">
        <v>48</v>
      </c>
      <c r="B28" s="16" t="s">
        <v>42</v>
      </c>
      <c r="C28" s="17">
        <v>41361</v>
      </c>
      <c r="D28" s="15" t="s">
        <v>11</v>
      </c>
      <c r="E28" s="15">
        <v>65</v>
      </c>
      <c r="F28" s="18">
        <f>'[2]OP-uri'!C200+'[2]OP-uri'!C201</f>
        <v>982715.93</v>
      </c>
      <c r="G28" s="19" t="s">
        <v>43</v>
      </c>
    </row>
    <row r="29" spans="1:7" s="12" customFormat="1" ht="25.5">
      <c r="A29" s="15">
        <v>49</v>
      </c>
      <c r="B29" s="16" t="s">
        <v>44</v>
      </c>
      <c r="C29" s="17">
        <v>41361</v>
      </c>
      <c r="D29" s="15" t="s">
        <v>11</v>
      </c>
      <c r="E29" s="15">
        <v>65</v>
      </c>
      <c r="F29" s="18">
        <v>4886.53</v>
      </c>
      <c r="G29" s="19" t="s">
        <v>45</v>
      </c>
    </row>
    <row r="30" spans="1:7" s="12" customFormat="1" ht="25.5">
      <c r="A30" s="15">
        <v>50</v>
      </c>
      <c r="B30" s="16" t="s">
        <v>46</v>
      </c>
      <c r="C30" s="17">
        <v>41361</v>
      </c>
      <c r="D30" s="15" t="s">
        <v>11</v>
      </c>
      <c r="E30" s="15">
        <v>65</v>
      </c>
      <c r="F30" s="18">
        <v>3490.38</v>
      </c>
      <c r="G30" s="19" t="s">
        <v>47</v>
      </c>
    </row>
    <row r="31" spans="1:7" s="12" customFormat="1" ht="12.75">
      <c r="A31" s="15"/>
      <c r="B31" s="16"/>
      <c r="C31" s="17"/>
      <c r="D31" s="15"/>
      <c r="E31" s="15"/>
      <c r="F31" s="18"/>
      <c r="G31" s="19"/>
    </row>
    <row r="32" spans="1:7" s="12" customFormat="1" ht="12" customHeight="1">
      <c r="A32" s="33" t="s">
        <v>48</v>
      </c>
      <c r="B32" s="34"/>
      <c r="C32" s="34"/>
      <c r="D32" s="34"/>
      <c r="E32" s="35"/>
      <c r="F32" s="21">
        <f>SUM(F10:F31)</f>
        <v>9987577.429999998</v>
      </c>
      <c r="G32" s="19"/>
    </row>
    <row r="33" spans="1:7" s="12" customFormat="1" ht="12.75">
      <c r="A33" s="7"/>
      <c r="B33" s="8"/>
      <c r="C33" s="9"/>
      <c r="D33" s="7"/>
      <c r="E33" s="7"/>
      <c r="F33" s="10"/>
      <c r="G33" s="11"/>
    </row>
    <row r="34" spans="1:7" s="12" customFormat="1" ht="12.75">
      <c r="A34" s="7"/>
      <c r="B34" s="8"/>
      <c r="C34" s="9"/>
      <c r="D34" s="7"/>
      <c r="E34" s="7"/>
      <c r="F34" s="10"/>
      <c r="G34" s="11"/>
    </row>
    <row r="35" spans="1:7" s="12" customFormat="1" ht="12.75">
      <c r="A35" s="7"/>
      <c r="B35" s="8"/>
      <c r="C35" s="9"/>
      <c r="D35" s="7"/>
      <c r="E35" s="7"/>
      <c r="F35" s="10"/>
      <c r="G35" s="11"/>
    </row>
    <row r="36" spans="1:7" ht="35.25" customHeight="1">
      <c r="A36" s="29" t="s">
        <v>50</v>
      </c>
      <c r="B36" s="29"/>
      <c r="C36" s="29"/>
      <c r="D36" s="29"/>
      <c r="E36" s="29"/>
      <c r="F36" s="22">
        <v>2159804.83</v>
      </c>
      <c r="G36" s="22" t="s">
        <v>49</v>
      </c>
    </row>
    <row r="37" spans="1:7" ht="12.75">
      <c r="A37" s="23"/>
      <c r="B37" s="24"/>
      <c r="C37" s="23"/>
      <c r="D37" s="23"/>
      <c r="E37" s="25"/>
      <c r="F37"/>
      <c r="G37" s="26"/>
    </row>
    <row r="38" spans="1:7" ht="12.75">
      <c r="A38" s="23"/>
      <c r="B38" s="24"/>
      <c r="C38" s="23"/>
      <c r="D38" s="23"/>
      <c r="E38" s="25"/>
      <c r="F38"/>
      <c r="G38" s="26"/>
    </row>
    <row r="39" spans="1:7" ht="45" customHeight="1">
      <c r="A39" s="30" t="s">
        <v>51</v>
      </c>
      <c r="B39" s="30"/>
      <c r="C39" s="30"/>
      <c r="D39" s="30"/>
      <c r="E39" s="30"/>
      <c r="F39" s="27">
        <f>F36+F32</f>
        <v>12147382.259999998</v>
      </c>
      <c r="G39" s="27" t="s">
        <v>49</v>
      </c>
    </row>
    <row r="42" ht="12.75">
      <c r="F42" s="28"/>
    </row>
  </sheetData>
  <sheetProtection/>
  <mergeCells count="4">
    <mergeCell ref="A36:E36"/>
    <mergeCell ref="A39:E39"/>
    <mergeCell ref="A6:G6"/>
    <mergeCell ref="A32:E32"/>
  </mergeCells>
  <printOptions/>
  <pageMargins left="0.53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lrodeanu</dc:creator>
  <cp:keywords/>
  <dc:description/>
  <cp:lastModifiedBy>mj</cp:lastModifiedBy>
  <dcterms:created xsi:type="dcterms:W3CDTF">2013-04-04T14:52:30Z</dcterms:created>
  <dcterms:modified xsi:type="dcterms:W3CDTF">2014-01-15T09:17:35Z</dcterms:modified>
  <cp:category/>
  <cp:version/>
  <cp:contentType/>
  <cp:contentStatus/>
</cp:coreProperties>
</file>