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75" windowWidth="10350" windowHeight="115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3" i="1" l="1"/>
  <c r="H43" i="1"/>
  <c r="J42" i="1"/>
  <c r="J40" i="1"/>
  <c r="H40" i="1"/>
  <c r="J39" i="1"/>
  <c r="J37" i="1"/>
  <c r="H37" i="1"/>
  <c r="J36" i="1"/>
  <c r="J34" i="1"/>
  <c r="H34" i="1"/>
  <c r="J33" i="1"/>
  <c r="H33" i="1"/>
  <c r="J30" i="1"/>
  <c r="H30" i="1"/>
  <c r="J29" i="1"/>
</calcChain>
</file>

<file path=xl/sharedStrings.xml><?xml version="1.0" encoding="utf-8"?>
<sst xmlns="http://schemas.openxmlformats.org/spreadsheetml/2006/main" count="99" uniqueCount="33">
  <si>
    <t>Nr.</t>
  </si>
  <si>
    <t>Personal medico-sanitar</t>
  </si>
  <si>
    <t>crt.</t>
  </si>
  <si>
    <t>MEDICI*</t>
  </si>
  <si>
    <t>(exclusiv stomatologi)</t>
  </si>
  <si>
    <t xml:space="preserve"> </t>
  </si>
  <si>
    <t>din care:</t>
  </si>
  <si>
    <t>MEDICI DE FAMILIE***</t>
  </si>
  <si>
    <t xml:space="preserve"> -</t>
  </si>
  <si>
    <t>STOMATOLOGI*</t>
  </si>
  <si>
    <t xml:space="preserve">  FARMACIŞTI**</t>
  </si>
  <si>
    <t>PERSONAL AUXILIAR****</t>
  </si>
  <si>
    <t xml:space="preserve">*) Din anul 1997 sunt incluşi medicii şi stomatologii din sectorul public şi sectorul particular   </t>
  </si>
  <si>
    <t>**) Din anul 1997 sunt incluşi farmaciştii şi personalul sanitar mediu din sectorul public, sectorul particular şi sectorul mixt</t>
  </si>
  <si>
    <t>***) Din anul 2000 sunt incluşi medicii de familie din sectorul public şi sectorul particular</t>
  </si>
  <si>
    <t xml:space="preserve">****) Din anul 1997 este inclus personalul auxiliar din sectorul public şi sectorul mixt </t>
  </si>
  <si>
    <t>(sectorul  particular regăsindu-se doar pentru anul 1997)</t>
  </si>
  <si>
    <t>Din anul 2004 nu se mai raportează personalul medico-sanitar din sectorul mixt.</t>
  </si>
  <si>
    <t>Medici la 1oooo loc.-</t>
  </si>
  <si>
    <t xml:space="preserve">Nr. loc. la un medic </t>
  </si>
  <si>
    <t>Nr. loc. la un medic</t>
  </si>
  <si>
    <t>Medici la 10000 loc.</t>
  </si>
  <si>
    <t>Medici la 1oooo loc.</t>
  </si>
  <si>
    <t>PERS. SANIT.MEDIU**</t>
  </si>
  <si>
    <t xml:space="preserve"> - continuare -</t>
  </si>
  <si>
    <t>Nr. loc. la un farmacist</t>
  </si>
  <si>
    <t>Farmacişti la 1oooo loc.</t>
  </si>
  <si>
    <t>Personal mediu la 10000 loc.</t>
  </si>
  <si>
    <t>Nr. loc. la un pers.mediu</t>
  </si>
  <si>
    <t xml:space="preserve">Nr. loc. la un stomatolog </t>
  </si>
  <si>
    <t>1)</t>
  </si>
  <si>
    <t>1) Datele pentru anii 2011 şi 2012 vor fi disponibile după publicarea rezultatelor finale ale Recensământului Populaţiei şi Locuinţelor 2011</t>
  </si>
  <si>
    <t>36. Personalul medico-sanitar în România în anii 1970,1980,1989,1990,1995-2012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</si>
</sst>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.0"/>
  </numFmts>
  <fonts count="1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(WE)"/>
      <charset val="238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 applyBorder="1"/>
    <xf numFmtId="0" fontId="2" fillId="0" borderId="0" xfId="0" applyFont="1" applyBorder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8" fillId="0" borderId="3" xfId="0" applyFont="1" applyFill="1" applyBorder="1"/>
    <xf numFmtId="0" fontId="8" fillId="0" borderId="9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9" xfId="0" quotePrefix="1" applyFont="1" applyFill="1" applyBorder="1" applyAlignment="1" applyProtection="1">
      <alignment horizontal="left"/>
    </xf>
    <xf numFmtId="0" fontId="7" fillId="0" borderId="3" xfId="0" applyFont="1" applyBorder="1"/>
    <xf numFmtId="0" fontId="5" fillId="0" borderId="9" xfId="0" applyFont="1" applyBorder="1"/>
    <xf numFmtId="0" fontId="7" fillId="0" borderId="9" xfId="0" applyFont="1" applyBorder="1"/>
    <xf numFmtId="0" fontId="7" fillId="0" borderId="7" xfId="0" applyFont="1" applyBorder="1"/>
    <xf numFmtId="0" fontId="8" fillId="0" borderId="3" xfId="0" applyFont="1" applyFill="1" applyBorder="1" applyAlignment="1" applyProtection="1"/>
    <xf numFmtId="0" fontId="6" fillId="0" borderId="7" xfId="0" quotePrefix="1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/>
    <xf numFmtId="0" fontId="8" fillId="0" borderId="3" xfId="0" applyFont="1" applyFill="1" applyBorder="1" applyAlignment="1" applyProtection="1">
      <alignment horizontal="left"/>
    </xf>
    <xf numFmtId="0" fontId="8" fillId="0" borderId="12" xfId="0" applyFont="1" applyFill="1" applyBorder="1" applyAlignment="1" applyProtection="1"/>
    <xf numFmtId="0" fontId="7" fillId="0" borderId="0" xfId="0" applyFont="1"/>
    <xf numFmtId="0" fontId="8" fillId="0" borderId="2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7" fillId="0" borderId="1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1" fontId="5" fillId="0" borderId="4" xfId="0" applyNumberFormat="1" applyFont="1" applyBorder="1" applyAlignment="1">
      <alignment horizontal="center"/>
    </xf>
    <xf numFmtId="164" fontId="7" fillId="0" borderId="6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1" fontId="8" fillId="0" borderId="1" xfId="0" applyNumberFormat="1" applyFont="1" applyFill="1" applyBorder="1" applyAlignment="1" applyProtection="1">
      <alignment horizontal="center"/>
    </xf>
    <xf numFmtId="1" fontId="8" fillId="0" borderId="14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Fill="1" applyBorder="1" applyAlignment="1" applyProtection="1"/>
    <xf numFmtId="0" fontId="9" fillId="0" borderId="11" xfId="0" applyFont="1" applyBorder="1"/>
    <xf numFmtId="1" fontId="10" fillId="0" borderId="11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1" fontId="5" fillId="0" borderId="4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9" fillId="0" borderId="0" xfId="0" applyFont="1" applyBorder="1"/>
    <xf numFmtId="1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view="pageLayout" zoomScaleNormal="100" workbookViewId="0">
      <selection activeCell="M45" sqref="M45"/>
    </sheetView>
  </sheetViews>
  <sheetFormatPr defaultColWidth="8.85546875" defaultRowHeight="12.75"/>
  <cols>
    <col min="1" max="1" width="3.42578125" style="25" customWidth="1"/>
    <col min="2" max="2" width="20.7109375" style="3" customWidth="1"/>
    <col min="3" max="3" width="6.140625" style="3" customWidth="1"/>
    <col min="4" max="4" width="6.42578125" style="3" customWidth="1"/>
    <col min="5" max="5" width="5.85546875" style="3" customWidth="1"/>
    <col min="6" max="6" width="6.28515625" style="3" customWidth="1"/>
    <col min="7" max="7" width="6" style="3" customWidth="1"/>
    <col min="8" max="8" width="6.28515625" style="7" customWidth="1"/>
    <col min="9" max="9" width="6" style="7" customWidth="1"/>
    <col min="10" max="10" width="6.28515625" style="3" customWidth="1"/>
    <col min="11" max="11" width="6" style="3" customWidth="1"/>
    <col min="12" max="12" width="6.140625" style="3" customWidth="1"/>
    <col min="13" max="13" width="6.42578125" style="3" customWidth="1"/>
    <col min="14" max="14" width="6.140625" style="3" customWidth="1"/>
    <col min="15" max="15" width="6.28515625" style="3" customWidth="1"/>
    <col min="16" max="16" width="6.140625" style="3" customWidth="1"/>
    <col min="17" max="17" width="6.28515625" style="7" customWidth="1"/>
    <col min="18" max="18" width="6.42578125" style="7" customWidth="1"/>
    <col min="19" max="19" width="6" style="7" customWidth="1"/>
    <col min="20" max="20" width="6.140625" style="7" customWidth="1"/>
    <col min="21" max="21" width="5.85546875" style="7" customWidth="1"/>
    <col min="22" max="22" width="6.140625" style="7" customWidth="1"/>
    <col min="23" max="23" width="4.7109375" style="3" customWidth="1"/>
    <col min="24" max="255" width="8.85546875" style="3"/>
    <col min="256" max="256" width="4.7109375" style="3" customWidth="1"/>
    <col min="257" max="257" width="27.5703125" style="3" customWidth="1"/>
    <col min="258" max="265" width="7.7109375" style="3" customWidth="1"/>
    <col min="266" max="277" width="7.5703125" style="3" customWidth="1"/>
    <col min="278" max="278" width="4.5703125" style="3" customWidth="1"/>
    <col min="279" max="279" width="4.7109375" style="3" customWidth="1"/>
    <col min="280" max="511" width="8.85546875" style="3"/>
    <col min="512" max="512" width="4.7109375" style="3" customWidth="1"/>
    <col min="513" max="513" width="27.5703125" style="3" customWidth="1"/>
    <col min="514" max="521" width="7.7109375" style="3" customWidth="1"/>
    <col min="522" max="533" width="7.5703125" style="3" customWidth="1"/>
    <col min="534" max="534" width="4.5703125" style="3" customWidth="1"/>
    <col min="535" max="535" width="4.7109375" style="3" customWidth="1"/>
    <col min="536" max="767" width="8.85546875" style="3"/>
    <col min="768" max="768" width="4.7109375" style="3" customWidth="1"/>
    <col min="769" max="769" width="27.5703125" style="3" customWidth="1"/>
    <col min="770" max="777" width="7.7109375" style="3" customWidth="1"/>
    <col min="778" max="789" width="7.5703125" style="3" customWidth="1"/>
    <col min="790" max="790" width="4.5703125" style="3" customWidth="1"/>
    <col min="791" max="791" width="4.7109375" style="3" customWidth="1"/>
    <col min="792" max="1023" width="8.85546875" style="3"/>
    <col min="1024" max="1024" width="4.7109375" style="3" customWidth="1"/>
    <col min="1025" max="1025" width="27.5703125" style="3" customWidth="1"/>
    <col min="1026" max="1033" width="7.7109375" style="3" customWidth="1"/>
    <col min="1034" max="1045" width="7.5703125" style="3" customWidth="1"/>
    <col min="1046" max="1046" width="4.5703125" style="3" customWidth="1"/>
    <col min="1047" max="1047" width="4.7109375" style="3" customWidth="1"/>
    <col min="1048" max="1279" width="8.85546875" style="3"/>
    <col min="1280" max="1280" width="4.7109375" style="3" customWidth="1"/>
    <col min="1281" max="1281" width="27.5703125" style="3" customWidth="1"/>
    <col min="1282" max="1289" width="7.7109375" style="3" customWidth="1"/>
    <col min="1290" max="1301" width="7.5703125" style="3" customWidth="1"/>
    <col min="1302" max="1302" width="4.5703125" style="3" customWidth="1"/>
    <col min="1303" max="1303" width="4.7109375" style="3" customWidth="1"/>
    <col min="1304" max="1535" width="8.85546875" style="3"/>
    <col min="1536" max="1536" width="4.7109375" style="3" customWidth="1"/>
    <col min="1537" max="1537" width="27.5703125" style="3" customWidth="1"/>
    <col min="1538" max="1545" width="7.7109375" style="3" customWidth="1"/>
    <col min="1546" max="1557" width="7.5703125" style="3" customWidth="1"/>
    <col min="1558" max="1558" width="4.5703125" style="3" customWidth="1"/>
    <col min="1559" max="1559" width="4.7109375" style="3" customWidth="1"/>
    <col min="1560" max="1791" width="8.85546875" style="3"/>
    <col min="1792" max="1792" width="4.7109375" style="3" customWidth="1"/>
    <col min="1793" max="1793" width="27.5703125" style="3" customWidth="1"/>
    <col min="1794" max="1801" width="7.7109375" style="3" customWidth="1"/>
    <col min="1802" max="1813" width="7.5703125" style="3" customWidth="1"/>
    <col min="1814" max="1814" width="4.5703125" style="3" customWidth="1"/>
    <col min="1815" max="1815" width="4.7109375" style="3" customWidth="1"/>
    <col min="1816" max="2047" width="8.85546875" style="3"/>
    <col min="2048" max="2048" width="4.7109375" style="3" customWidth="1"/>
    <col min="2049" max="2049" width="27.5703125" style="3" customWidth="1"/>
    <col min="2050" max="2057" width="7.7109375" style="3" customWidth="1"/>
    <col min="2058" max="2069" width="7.5703125" style="3" customWidth="1"/>
    <col min="2070" max="2070" width="4.5703125" style="3" customWidth="1"/>
    <col min="2071" max="2071" width="4.7109375" style="3" customWidth="1"/>
    <col min="2072" max="2303" width="8.85546875" style="3"/>
    <col min="2304" max="2304" width="4.7109375" style="3" customWidth="1"/>
    <col min="2305" max="2305" width="27.5703125" style="3" customWidth="1"/>
    <col min="2306" max="2313" width="7.7109375" style="3" customWidth="1"/>
    <col min="2314" max="2325" width="7.5703125" style="3" customWidth="1"/>
    <col min="2326" max="2326" width="4.5703125" style="3" customWidth="1"/>
    <col min="2327" max="2327" width="4.7109375" style="3" customWidth="1"/>
    <col min="2328" max="2559" width="8.85546875" style="3"/>
    <col min="2560" max="2560" width="4.7109375" style="3" customWidth="1"/>
    <col min="2561" max="2561" width="27.5703125" style="3" customWidth="1"/>
    <col min="2562" max="2569" width="7.7109375" style="3" customWidth="1"/>
    <col min="2570" max="2581" width="7.5703125" style="3" customWidth="1"/>
    <col min="2582" max="2582" width="4.5703125" style="3" customWidth="1"/>
    <col min="2583" max="2583" width="4.7109375" style="3" customWidth="1"/>
    <col min="2584" max="2815" width="8.85546875" style="3"/>
    <col min="2816" max="2816" width="4.7109375" style="3" customWidth="1"/>
    <col min="2817" max="2817" width="27.5703125" style="3" customWidth="1"/>
    <col min="2818" max="2825" width="7.7109375" style="3" customWidth="1"/>
    <col min="2826" max="2837" width="7.5703125" style="3" customWidth="1"/>
    <col min="2838" max="2838" width="4.5703125" style="3" customWidth="1"/>
    <col min="2839" max="2839" width="4.7109375" style="3" customWidth="1"/>
    <col min="2840" max="3071" width="8.85546875" style="3"/>
    <col min="3072" max="3072" width="4.7109375" style="3" customWidth="1"/>
    <col min="3073" max="3073" width="27.5703125" style="3" customWidth="1"/>
    <col min="3074" max="3081" width="7.7109375" style="3" customWidth="1"/>
    <col min="3082" max="3093" width="7.5703125" style="3" customWidth="1"/>
    <col min="3094" max="3094" width="4.5703125" style="3" customWidth="1"/>
    <col min="3095" max="3095" width="4.7109375" style="3" customWidth="1"/>
    <col min="3096" max="3327" width="8.85546875" style="3"/>
    <col min="3328" max="3328" width="4.7109375" style="3" customWidth="1"/>
    <col min="3329" max="3329" width="27.5703125" style="3" customWidth="1"/>
    <col min="3330" max="3337" width="7.7109375" style="3" customWidth="1"/>
    <col min="3338" max="3349" width="7.5703125" style="3" customWidth="1"/>
    <col min="3350" max="3350" width="4.5703125" style="3" customWidth="1"/>
    <col min="3351" max="3351" width="4.7109375" style="3" customWidth="1"/>
    <col min="3352" max="3583" width="8.85546875" style="3"/>
    <col min="3584" max="3584" width="4.7109375" style="3" customWidth="1"/>
    <col min="3585" max="3585" width="27.5703125" style="3" customWidth="1"/>
    <col min="3586" max="3593" width="7.7109375" style="3" customWidth="1"/>
    <col min="3594" max="3605" width="7.5703125" style="3" customWidth="1"/>
    <col min="3606" max="3606" width="4.5703125" style="3" customWidth="1"/>
    <col min="3607" max="3607" width="4.7109375" style="3" customWidth="1"/>
    <col min="3608" max="3839" width="8.85546875" style="3"/>
    <col min="3840" max="3840" width="4.7109375" style="3" customWidth="1"/>
    <col min="3841" max="3841" width="27.5703125" style="3" customWidth="1"/>
    <col min="3842" max="3849" width="7.7109375" style="3" customWidth="1"/>
    <col min="3850" max="3861" width="7.5703125" style="3" customWidth="1"/>
    <col min="3862" max="3862" width="4.5703125" style="3" customWidth="1"/>
    <col min="3863" max="3863" width="4.7109375" style="3" customWidth="1"/>
    <col min="3864" max="4095" width="8.85546875" style="3"/>
    <col min="4096" max="4096" width="4.7109375" style="3" customWidth="1"/>
    <col min="4097" max="4097" width="27.5703125" style="3" customWidth="1"/>
    <col min="4098" max="4105" width="7.7109375" style="3" customWidth="1"/>
    <col min="4106" max="4117" width="7.5703125" style="3" customWidth="1"/>
    <col min="4118" max="4118" width="4.5703125" style="3" customWidth="1"/>
    <col min="4119" max="4119" width="4.7109375" style="3" customWidth="1"/>
    <col min="4120" max="4351" width="8.85546875" style="3"/>
    <col min="4352" max="4352" width="4.7109375" style="3" customWidth="1"/>
    <col min="4353" max="4353" width="27.5703125" style="3" customWidth="1"/>
    <col min="4354" max="4361" width="7.7109375" style="3" customWidth="1"/>
    <col min="4362" max="4373" width="7.5703125" style="3" customWidth="1"/>
    <col min="4374" max="4374" width="4.5703125" style="3" customWidth="1"/>
    <col min="4375" max="4375" width="4.7109375" style="3" customWidth="1"/>
    <col min="4376" max="4607" width="8.85546875" style="3"/>
    <col min="4608" max="4608" width="4.7109375" style="3" customWidth="1"/>
    <col min="4609" max="4609" width="27.5703125" style="3" customWidth="1"/>
    <col min="4610" max="4617" width="7.7109375" style="3" customWidth="1"/>
    <col min="4618" max="4629" width="7.5703125" style="3" customWidth="1"/>
    <col min="4630" max="4630" width="4.5703125" style="3" customWidth="1"/>
    <col min="4631" max="4631" width="4.7109375" style="3" customWidth="1"/>
    <col min="4632" max="4863" width="8.85546875" style="3"/>
    <col min="4864" max="4864" width="4.7109375" style="3" customWidth="1"/>
    <col min="4865" max="4865" width="27.5703125" style="3" customWidth="1"/>
    <col min="4866" max="4873" width="7.7109375" style="3" customWidth="1"/>
    <col min="4874" max="4885" width="7.5703125" style="3" customWidth="1"/>
    <col min="4886" max="4886" width="4.5703125" style="3" customWidth="1"/>
    <col min="4887" max="4887" width="4.7109375" style="3" customWidth="1"/>
    <col min="4888" max="5119" width="8.85546875" style="3"/>
    <col min="5120" max="5120" width="4.7109375" style="3" customWidth="1"/>
    <col min="5121" max="5121" width="27.5703125" style="3" customWidth="1"/>
    <col min="5122" max="5129" width="7.7109375" style="3" customWidth="1"/>
    <col min="5130" max="5141" width="7.5703125" style="3" customWidth="1"/>
    <col min="5142" max="5142" width="4.5703125" style="3" customWidth="1"/>
    <col min="5143" max="5143" width="4.7109375" style="3" customWidth="1"/>
    <col min="5144" max="5375" width="8.85546875" style="3"/>
    <col min="5376" max="5376" width="4.7109375" style="3" customWidth="1"/>
    <col min="5377" max="5377" width="27.5703125" style="3" customWidth="1"/>
    <col min="5378" max="5385" width="7.7109375" style="3" customWidth="1"/>
    <col min="5386" max="5397" width="7.5703125" style="3" customWidth="1"/>
    <col min="5398" max="5398" width="4.5703125" style="3" customWidth="1"/>
    <col min="5399" max="5399" width="4.7109375" style="3" customWidth="1"/>
    <col min="5400" max="5631" width="8.85546875" style="3"/>
    <col min="5632" max="5632" width="4.7109375" style="3" customWidth="1"/>
    <col min="5633" max="5633" width="27.5703125" style="3" customWidth="1"/>
    <col min="5634" max="5641" width="7.7109375" style="3" customWidth="1"/>
    <col min="5642" max="5653" width="7.5703125" style="3" customWidth="1"/>
    <col min="5654" max="5654" width="4.5703125" style="3" customWidth="1"/>
    <col min="5655" max="5655" width="4.7109375" style="3" customWidth="1"/>
    <col min="5656" max="5887" width="8.85546875" style="3"/>
    <col min="5888" max="5888" width="4.7109375" style="3" customWidth="1"/>
    <col min="5889" max="5889" width="27.5703125" style="3" customWidth="1"/>
    <col min="5890" max="5897" width="7.7109375" style="3" customWidth="1"/>
    <col min="5898" max="5909" width="7.5703125" style="3" customWidth="1"/>
    <col min="5910" max="5910" width="4.5703125" style="3" customWidth="1"/>
    <col min="5911" max="5911" width="4.7109375" style="3" customWidth="1"/>
    <col min="5912" max="6143" width="8.85546875" style="3"/>
    <col min="6144" max="6144" width="4.7109375" style="3" customWidth="1"/>
    <col min="6145" max="6145" width="27.5703125" style="3" customWidth="1"/>
    <col min="6146" max="6153" width="7.7109375" style="3" customWidth="1"/>
    <col min="6154" max="6165" width="7.5703125" style="3" customWidth="1"/>
    <col min="6166" max="6166" width="4.5703125" style="3" customWidth="1"/>
    <col min="6167" max="6167" width="4.7109375" style="3" customWidth="1"/>
    <col min="6168" max="6399" width="8.85546875" style="3"/>
    <col min="6400" max="6400" width="4.7109375" style="3" customWidth="1"/>
    <col min="6401" max="6401" width="27.5703125" style="3" customWidth="1"/>
    <col min="6402" max="6409" width="7.7109375" style="3" customWidth="1"/>
    <col min="6410" max="6421" width="7.5703125" style="3" customWidth="1"/>
    <col min="6422" max="6422" width="4.5703125" style="3" customWidth="1"/>
    <col min="6423" max="6423" width="4.7109375" style="3" customWidth="1"/>
    <col min="6424" max="6655" width="8.85546875" style="3"/>
    <col min="6656" max="6656" width="4.7109375" style="3" customWidth="1"/>
    <col min="6657" max="6657" width="27.5703125" style="3" customWidth="1"/>
    <col min="6658" max="6665" width="7.7109375" style="3" customWidth="1"/>
    <col min="6666" max="6677" width="7.5703125" style="3" customWidth="1"/>
    <col min="6678" max="6678" width="4.5703125" style="3" customWidth="1"/>
    <col min="6679" max="6679" width="4.7109375" style="3" customWidth="1"/>
    <col min="6680" max="6911" width="8.85546875" style="3"/>
    <col min="6912" max="6912" width="4.7109375" style="3" customWidth="1"/>
    <col min="6913" max="6913" width="27.5703125" style="3" customWidth="1"/>
    <col min="6914" max="6921" width="7.7109375" style="3" customWidth="1"/>
    <col min="6922" max="6933" width="7.5703125" style="3" customWidth="1"/>
    <col min="6934" max="6934" width="4.5703125" style="3" customWidth="1"/>
    <col min="6935" max="6935" width="4.7109375" style="3" customWidth="1"/>
    <col min="6936" max="7167" width="8.85546875" style="3"/>
    <col min="7168" max="7168" width="4.7109375" style="3" customWidth="1"/>
    <col min="7169" max="7169" width="27.5703125" style="3" customWidth="1"/>
    <col min="7170" max="7177" width="7.7109375" style="3" customWidth="1"/>
    <col min="7178" max="7189" width="7.5703125" style="3" customWidth="1"/>
    <col min="7190" max="7190" width="4.5703125" style="3" customWidth="1"/>
    <col min="7191" max="7191" width="4.7109375" style="3" customWidth="1"/>
    <col min="7192" max="7423" width="8.85546875" style="3"/>
    <col min="7424" max="7424" width="4.7109375" style="3" customWidth="1"/>
    <col min="7425" max="7425" width="27.5703125" style="3" customWidth="1"/>
    <col min="7426" max="7433" width="7.7109375" style="3" customWidth="1"/>
    <col min="7434" max="7445" width="7.5703125" style="3" customWidth="1"/>
    <col min="7446" max="7446" width="4.5703125" style="3" customWidth="1"/>
    <col min="7447" max="7447" width="4.7109375" style="3" customWidth="1"/>
    <col min="7448" max="7679" width="8.85546875" style="3"/>
    <col min="7680" max="7680" width="4.7109375" style="3" customWidth="1"/>
    <col min="7681" max="7681" width="27.5703125" style="3" customWidth="1"/>
    <col min="7682" max="7689" width="7.7109375" style="3" customWidth="1"/>
    <col min="7690" max="7701" width="7.5703125" style="3" customWidth="1"/>
    <col min="7702" max="7702" width="4.5703125" style="3" customWidth="1"/>
    <col min="7703" max="7703" width="4.7109375" style="3" customWidth="1"/>
    <col min="7704" max="7935" width="8.85546875" style="3"/>
    <col min="7936" max="7936" width="4.7109375" style="3" customWidth="1"/>
    <col min="7937" max="7937" width="27.5703125" style="3" customWidth="1"/>
    <col min="7938" max="7945" width="7.7109375" style="3" customWidth="1"/>
    <col min="7946" max="7957" width="7.5703125" style="3" customWidth="1"/>
    <col min="7958" max="7958" width="4.5703125" style="3" customWidth="1"/>
    <col min="7959" max="7959" width="4.7109375" style="3" customWidth="1"/>
    <col min="7960" max="8191" width="8.85546875" style="3"/>
    <col min="8192" max="8192" width="4.7109375" style="3" customWidth="1"/>
    <col min="8193" max="8193" width="27.5703125" style="3" customWidth="1"/>
    <col min="8194" max="8201" width="7.7109375" style="3" customWidth="1"/>
    <col min="8202" max="8213" width="7.5703125" style="3" customWidth="1"/>
    <col min="8214" max="8214" width="4.5703125" style="3" customWidth="1"/>
    <col min="8215" max="8215" width="4.7109375" style="3" customWidth="1"/>
    <col min="8216" max="8447" width="8.85546875" style="3"/>
    <col min="8448" max="8448" width="4.7109375" style="3" customWidth="1"/>
    <col min="8449" max="8449" width="27.5703125" style="3" customWidth="1"/>
    <col min="8450" max="8457" width="7.7109375" style="3" customWidth="1"/>
    <col min="8458" max="8469" width="7.5703125" style="3" customWidth="1"/>
    <col min="8470" max="8470" width="4.5703125" style="3" customWidth="1"/>
    <col min="8471" max="8471" width="4.7109375" style="3" customWidth="1"/>
    <col min="8472" max="8703" width="8.85546875" style="3"/>
    <col min="8704" max="8704" width="4.7109375" style="3" customWidth="1"/>
    <col min="8705" max="8705" width="27.5703125" style="3" customWidth="1"/>
    <col min="8706" max="8713" width="7.7109375" style="3" customWidth="1"/>
    <col min="8714" max="8725" width="7.5703125" style="3" customWidth="1"/>
    <col min="8726" max="8726" width="4.5703125" style="3" customWidth="1"/>
    <col min="8727" max="8727" width="4.7109375" style="3" customWidth="1"/>
    <col min="8728" max="8959" width="8.85546875" style="3"/>
    <col min="8960" max="8960" width="4.7109375" style="3" customWidth="1"/>
    <col min="8961" max="8961" width="27.5703125" style="3" customWidth="1"/>
    <col min="8962" max="8969" width="7.7109375" style="3" customWidth="1"/>
    <col min="8970" max="8981" width="7.5703125" style="3" customWidth="1"/>
    <col min="8982" max="8982" width="4.5703125" style="3" customWidth="1"/>
    <col min="8983" max="8983" width="4.7109375" style="3" customWidth="1"/>
    <col min="8984" max="9215" width="8.85546875" style="3"/>
    <col min="9216" max="9216" width="4.7109375" style="3" customWidth="1"/>
    <col min="9217" max="9217" width="27.5703125" style="3" customWidth="1"/>
    <col min="9218" max="9225" width="7.7109375" style="3" customWidth="1"/>
    <col min="9226" max="9237" width="7.5703125" style="3" customWidth="1"/>
    <col min="9238" max="9238" width="4.5703125" style="3" customWidth="1"/>
    <col min="9239" max="9239" width="4.7109375" style="3" customWidth="1"/>
    <col min="9240" max="9471" width="8.85546875" style="3"/>
    <col min="9472" max="9472" width="4.7109375" style="3" customWidth="1"/>
    <col min="9473" max="9473" width="27.5703125" style="3" customWidth="1"/>
    <col min="9474" max="9481" width="7.7109375" style="3" customWidth="1"/>
    <col min="9482" max="9493" width="7.5703125" style="3" customWidth="1"/>
    <col min="9494" max="9494" width="4.5703125" style="3" customWidth="1"/>
    <col min="9495" max="9495" width="4.7109375" style="3" customWidth="1"/>
    <col min="9496" max="9727" width="8.85546875" style="3"/>
    <col min="9728" max="9728" width="4.7109375" style="3" customWidth="1"/>
    <col min="9729" max="9729" width="27.5703125" style="3" customWidth="1"/>
    <col min="9730" max="9737" width="7.7109375" style="3" customWidth="1"/>
    <col min="9738" max="9749" width="7.5703125" style="3" customWidth="1"/>
    <col min="9750" max="9750" width="4.5703125" style="3" customWidth="1"/>
    <col min="9751" max="9751" width="4.7109375" style="3" customWidth="1"/>
    <col min="9752" max="9983" width="8.85546875" style="3"/>
    <col min="9984" max="9984" width="4.7109375" style="3" customWidth="1"/>
    <col min="9985" max="9985" width="27.5703125" style="3" customWidth="1"/>
    <col min="9986" max="9993" width="7.7109375" style="3" customWidth="1"/>
    <col min="9994" max="10005" width="7.5703125" style="3" customWidth="1"/>
    <col min="10006" max="10006" width="4.5703125" style="3" customWidth="1"/>
    <col min="10007" max="10007" width="4.7109375" style="3" customWidth="1"/>
    <col min="10008" max="10239" width="8.85546875" style="3"/>
    <col min="10240" max="10240" width="4.7109375" style="3" customWidth="1"/>
    <col min="10241" max="10241" width="27.5703125" style="3" customWidth="1"/>
    <col min="10242" max="10249" width="7.7109375" style="3" customWidth="1"/>
    <col min="10250" max="10261" width="7.5703125" style="3" customWidth="1"/>
    <col min="10262" max="10262" width="4.5703125" style="3" customWidth="1"/>
    <col min="10263" max="10263" width="4.7109375" style="3" customWidth="1"/>
    <col min="10264" max="10495" width="8.85546875" style="3"/>
    <col min="10496" max="10496" width="4.7109375" style="3" customWidth="1"/>
    <col min="10497" max="10497" width="27.5703125" style="3" customWidth="1"/>
    <col min="10498" max="10505" width="7.7109375" style="3" customWidth="1"/>
    <col min="10506" max="10517" width="7.5703125" style="3" customWidth="1"/>
    <col min="10518" max="10518" width="4.5703125" style="3" customWidth="1"/>
    <col min="10519" max="10519" width="4.7109375" style="3" customWidth="1"/>
    <col min="10520" max="10751" width="8.85546875" style="3"/>
    <col min="10752" max="10752" width="4.7109375" style="3" customWidth="1"/>
    <col min="10753" max="10753" width="27.5703125" style="3" customWidth="1"/>
    <col min="10754" max="10761" width="7.7109375" style="3" customWidth="1"/>
    <col min="10762" max="10773" width="7.5703125" style="3" customWidth="1"/>
    <col min="10774" max="10774" width="4.5703125" style="3" customWidth="1"/>
    <col min="10775" max="10775" width="4.7109375" style="3" customWidth="1"/>
    <col min="10776" max="11007" width="8.85546875" style="3"/>
    <col min="11008" max="11008" width="4.7109375" style="3" customWidth="1"/>
    <col min="11009" max="11009" width="27.5703125" style="3" customWidth="1"/>
    <col min="11010" max="11017" width="7.7109375" style="3" customWidth="1"/>
    <col min="11018" max="11029" width="7.5703125" style="3" customWidth="1"/>
    <col min="11030" max="11030" width="4.5703125" style="3" customWidth="1"/>
    <col min="11031" max="11031" width="4.7109375" style="3" customWidth="1"/>
    <col min="11032" max="11263" width="8.85546875" style="3"/>
    <col min="11264" max="11264" width="4.7109375" style="3" customWidth="1"/>
    <col min="11265" max="11265" width="27.5703125" style="3" customWidth="1"/>
    <col min="11266" max="11273" width="7.7109375" style="3" customWidth="1"/>
    <col min="11274" max="11285" width="7.5703125" style="3" customWidth="1"/>
    <col min="11286" max="11286" width="4.5703125" style="3" customWidth="1"/>
    <col min="11287" max="11287" width="4.7109375" style="3" customWidth="1"/>
    <col min="11288" max="11519" width="8.85546875" style="3"/>
    <col min="11520" max="11520" width="4.7109375" style="3" customWidth="1"/>
    <col min="11521" max="11521" width="27.5703125" style="3" customWidth="1"/>
    <col min="11522" max="11529" width="7.7109375" style="3" customWidth="1"/>
    <col min="11530" max="11541" width="7.5703125" style="3" customWidth="1"/>
    <col min="11542" max="11542" width="4.5703125" style="3" customWidth="1"/>
    <col min="11543" max="11543" width="4.7109375" style="3" customWidth="1"/>
    <col min="11544" max="11775" width="8.85546875" style="3"/>
    <col min="11776" max="11776" width="4.7109375" style="3" customWidth="1"/>
    <col min="11777" max="11777" width="27.5703125" style="3" customWidth="1"/>
    <col min="11778" max="11785" width="7.7109375" style="3" customWidth="1"/>
    <col min="11786" max="11797" width="7.5703125" style="3" customWidth="1"/>
    <col min="11798" max="11798" width="4.5703125" style="3" customWidth="1"/>
    <col min="11799" max="11799" width="4.7109375" style="3" customWidth="1"/>
    <col min="11800" max="12031" width="8.85546875" style="3"/>
    <col min="12032" max="12032" width="4.7109375" style="3" customWidth="1"/>
    <col min="12033" max="12033" width="27.5703125" style="3" customWidth="1"/>
    <col min="12034" max="12041" width="7.7109375" style="3" customWidth="1"/>
    <col min="12042" max="12053" width="7.5703125" style="3" customWidth="1"/>
    <col min="12054" max="12054" width="4.5703125" style="3" customWidth="1"/>
    <col min="12055" max="12055" width="4.7109375" style="3" customWidth="1"/>
    <col min="12056" max="12287" width="8.85546875" style="3"/>
    <col min="12288" max="12288" width="4.7109375" style="3" customWidth="1"/>
    <col min="12289" max="12289" width="27.5703125" style="3" customWidth="1"/>
    <col min="12290" max="12297" width="7.7109375" style="3" customWidth="1"/>
    <col min="12298" max="12309" width="7.5703125" style="3" customWidth="1"/>
    <col min="12310" max="12310" width="4.5703125" style="3" customWidth="1"/>
    <col min="12311" max="12311" width="4.7109375" style="3" customWidth="1"/>
    <col min="12312" max="12543" width="8.85546875" style="3"/>
    <col min="12544" max="12544" width="4.7109375" style="3" customWidth="1"/>
    <col min="12545" max="12545" width="27.5703125" style="3" customWidth="1"/>
    <col min="12546" max="12553" width="7.7109375" style="3" customWidth="1"/>
    <col min="12554" max="12565" width="7.5703125" style="3" customWidth="1"/>
    <col min="12566" max="12566" width="4.5703125" style="3" customWidth="1"/>
    <col min="12567" max="12567" width="4.7109375" style="3" customWidth="1"/>
    <col min="12568" max="12799" width="8.85546875" style="3"/>
    <col min="12800" max="12800" width="4.7109375" style="3" customWidth="1"/>
    <col min="12801" max="12801" width="27.5703125" style="3" customWidth="1"/>
    <col min="12802" max="12809" width="7.7109375" style="3" customWidth="1"/>
    <col min="12810" max="12821" width="7.5703125" style="3" customWidth="1"/>
    <col min="12822" max="12822" width="4.5703125" style="3" customWidth="1"/>
    <col min="12823" max="12823" width="4.7109375" style="3" customWidth="1"/>
    <col min="12824" max="13055" width="8.85546875" style="3"/>
    <col min="13056" max="13056" width="4.7109375" style="3" customWidth="1"/>
    <col min="13057" max="13057" width="27.5703125" style="3" customWidth="1"/>
    <col min="13058" max="13065" width="7.7109375" style="3" customWidth="1"/>
    <col min="13066" max="13077" width="7.5703125" style="3" customWidth="1"/>
    <col min="13078" max="13078" width="4.5703125" style="3" customWidth="1"/>
    <col min="13079" max="13079" width="4.7109375" style="3" customWidth="1"/>
    <col min="13080" max="13311" width="8.85546875" style="3"/>
    <col min="13312" max="13312" width="4.7109375" style="3" customWidth="1"/>
    <col min="13313" max="13313" width="27.5703125" style="3" customWidth="1"/>
    <col min="13314" max="13321" width="7.7109375" style="3" customWidth="1"/>
    <col min="13322" max="13333" width="7.5703125" style="3" customWidth="1"/>
    <col min="13334" max="13334" width="4.5703125" style="3" customWidth="1"/>
    <col min="13335" max="13335" width="4.7109375" style="3" customWidth="1"/>
    <col min="13336" max="13567" width="8.85546875" style="3"/>
    <col min="13568" max="13568" width="4.7109375" style="3" customWidth="1"/>
    <col min="13569" max="13569" width="27.5703125" style="3" customWidth="1"/>
    <col min="13570" max="13577" width="7.7109375" style="3" customWidth="1"/>
    <col min="13578" max="13589" width="7.5703125" style="3" customWidth="1"/>
    <col min="13590" max="13590" width="4.5703125" style="3" customWidth="1"/>
    <col min="13591" max="13591" width="4.7109375" style="3" customWidth="1"/>
    <col min="13592" max="13823" width="8.85546875" style="3"/>
    <col min="13824" max="13824" width="4.7109375" style="3" customWidth="1"/>
    <col min="13825" max="13825" width="27.5703125" style="3" customWidth="1"/>
    <col min="13826" max="13833" width="7.7109375" style="3" customWidth="1"/>
    <col min="13834" max="13845" width="7.5703125" style="3" customWidth="1"/>
    <col min="13846" max="13846" width="4.5703125" style="3" customWidth="1"/>
    <col min="13847" max="13847" width="4.7109375" style="3" customWidth="1"/>
    <col min="13848" max="14079" width="8.85546875" style="3"/>
    <col min="14080" max="14080" width="4.7109375" style="3" customWidth="1"/>
    <col min="14081" max="14081" width="27.5703125" style="3" customWidth="1"/>
    <col min="14082" max="14089" width="7.7109375" style="3" customWidth="1"/>
    <col min="14090" max="14101" width="7.5703125" style="3" customWidth="1"/>
    <col min="14102" max="14102" width="4.5703125" style="3" customWidth="1"/>
    <col min="14103" max="14103" width="4.7109375" style="3" customWidth="1"/>
    <col min="14104" max="14335" width="8.85546875" style="3"/>
    <col min="14336" max="14336" width="4.7109375" style="3" customWidth="1"/>
    <col min="14337" max="14337" width="27.5703125" style="3" customWidth="1"/>
    <col min="14338" max="14345" width="7.7109375" style="3" customWidth="1"/>
    <col min="14346" max="14357" width="7.5703125" style="3" customWidth="1"/>
    <col min="14358" max="14358" width="4.5703125" style="3" customWidth="1"/>
    <col min="14359" max="14359" width="4.7109375" style="3" customWidth="1"/>
    <col min="14360" max="14591" width="8.85546875" style="3"/>
    <col min="14592" max="14592" width="4.7109375" style="3" customWidth="1"/>
    <col min="14593" max="14593" width="27.5703125" style="3" customWidth="1"/>
    <col min="14594" max="14601" width="7.7109375" style="3" customWidth="1"/>
    <col min="14602" max="14613" width="7.5703125" style="3" customWidth="1"/>
    <col min="14614" max="14614" width="4.5703125" style="3" customWidth="1"/>
    <col min="14615" max="14615" width="4.7109375" style="3" customWidth="1"/>
    <col min="14616" max="14847" width="8.85546875" style="3"/>
    <col min="14848" max="14848" width="4.7109375" style="3" customWidth="1"/>
    <col min="14849" max="14849" width="27.5703125" style="3" customWidth="1"/>
    <col min="14850" max="14857" width="7.7109375" style="3" customWidth="1"/>
    <col min="14858" max="14869" width="7.5703125" style="3" customWidth="1"/>
    <col min="14870" max="14870" width="4.5703125" style="3" customWidth="1"/>
    <col min="14871" max="14871" width="4.7109375" style="3" customWidth="1"/>
    <col min="14872" max="15103" width="8.85546875" style="3"/>
    <col min="15104" max="15104" width="4.7109375" style="3" customWidth="1"/>
    <col min="15105" max="15105" width="27.5703125" style="3" customWidth="1"/>
    <col min="15106" max="15113" width="7.7109375" style="3" customWidth="1"/>
    <col min="15114" max="15125" width="7.5703125" style="3" customWidth="1"/>
    <col min="15126" max="15126" width="4.5703125" style="3" customWidth="1"/>
    <col min="15127" max="15127" width="4.7109375" style="3" customWidth="1"/>
    <col min="15128" max="15359" width="8.85546875" style="3"/>
    <col min="15360" max="15360" width="4.7109375" style="3" customWidth="1"/>
    <col min="15361" max="15361" width="27.5703125" style="3" customWidth="1"/>
    <col min="15362" max="15369" width="7.7109375" style="3" customWidth="1"/>
    <col min="15370" max="15381" width="7.5703125" style="3" customWidth="1"/>
    <col min="15382" max="15382" width="4.5703125" style="3" customWidth="1"/>
    <col min="15383" max="15383" width="4.7109375" style="3" customWidth="1"/>
    <col min="15384" max="15615" width="8.85546875" style="3"/>
    <col min="15616" max="15616" width="4.7109375" style="3" customWidth="1"/>
    <col min="15617" max="15617" width="27.5703125" style="3" customWidth="1"/>
    <col min="15618" max="15625" width="7.7109375" style="3" customWidth="1"/>
    <col min="15626" max="15637" width="7.5703125" style="3" customWidth="1"/>
    <col min="15638" max="15638" width="4.5703125" style="3" customWidth="1"/>
    <col min="15639" max="15639" width="4.7109375" style="3" customWidth="1"/>
    <col min="15640" max="15871" width="8.85546875" style="3"/>
    <col min="15872" max="15872" width="4.7109375" style="3" customWidth="1"/>
    <col min="15873" max="15873" width="27.5703125" style="3" customWidth="1"/>
    <col min="15874" max="15881" width="7.7109375" style="3" customWidth="1"/>
    <col min="15882" max="15893" width="7.5703125" style="3" customWidth="1"/>
    <col min="15894" max="15894" width="4.5703125" style="3" customWidth="1"/>
    <col min="15895" max="15895" width="4.7109375" style="3" customWidth="1"/>
    <col min="15896" max="16127" width="8.85546875" style="3"/>
    <col min="16128" max="16128" width="4.7109375" style="3" customWidth="1"/>
    <col min="16129" max="16129" width="27.5703125" style="3" customWidth="1"/>
    <col min="16130" max="16137" width="7.7109375" style="3" customWidth="1"/>
    <col min="16138" max="16149" width="7.5703125" style="3" customWidth="1"/>
    <col min="16150" max="16150" width="4.5703125" style="3" customWidth="1"/>
    <col min="16151" max="16151" width="4.7109375" style="3" customWidth="1"/>
    <col min="16152" max="16384" width="8.85546875" style="3"/>
  </cols>
  <sheetData>
    <row r="1" spans="1:24" s="1" customFormat="1" ht="15" customHeigh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8"/>
      <c r="O1" s="38"/>
      <c r="P1" s="38"/>
      <c r="Q1" s="38"/>
      <c r="R1" s="38"/>
      <c r="S1" s="38"/>
      <c r="T1" s="38"/>
      <c r="U1" s="38"/>
      <c r="V1" s="38"/>
      <c r="W1" s="2"/>
      <c r="X1" s="2"/>
    </row>
    <row r="2" spans="1:24" ht="15" customHeight="1" thickBot="1">
      <c r="B2" s="4"/>
      <c r="C2" s="4"/>
      <c r="D2" s="4"/>
      <c r="E2" s="4"/>
      <c r="F2" s="4"/>
      <c r="G2" s="5"/>
      <c r="H2" s="5"/>
      <c r="I2" s="5"/>
      <c r="J2" s="5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X2" s="4"/>
    </row>
    <row r="3" spans="1:24" ht="15" customHeight="1">
      <c r="A3" s="26" t="s">
        <v>0</v>
      </c>
      <c r="B3" s="106" t="s">
        <v>1</v>
      </c>
      <c r="C3" s="100">
        <v>1970</v>
      </c>
      <c r="D3" s="102">
        <v>1980</v>
      </c>
      <c r="E3" s="102">
        <v>1989</v>
      </c>
      <c r="F3" s="102">
        <v>1990</v>
      </c>
      <c r="G3" s="102">
        <v>1995</v>
      </c>
      <c r="H3" s="108">
        <v>1996</v>
      </c>
      <c r="I3" s="108">
        <v>1997</v>
      </c>
      <c r="J3" s="97">
        <v>1998</v>
      </c>
      <c r="K3" s="97">
        <v>1999</v>
      </c>
      <c r="L3" s="97">
        <v>2000</v>
      </c>
      <c r="M3" s="92">
        <v>2001</v>
      </c>
      <c r="Q3" s="3"/>
      <c r="R3" s="3"/>
      <c r="S3" s="3"/>
      <c r="T3" s="3"/>
      <c r="U3" s="3"/>
      <c r="V3" s="3"/>
    </row>
    <row r="4" spans="1:24" ht="15" customHeight="1" thickBot="1">
      <c r="A4" s="27" t="s">
        <v>2</v>
      </c>
      <c r="B4" s="107"/>
      <c r="C4" s="101"/>
      <c r="D4" s="103"/>
      <c r="E4" s="103"/>
      <c r="F4" s="103"/>
      <c r="G4" s="103"/>
      <c r="H4" s="109"/>
      <c r="I4" s="109"/>
      <c r="J4" s="98"/>
      <c r="K4" s="98"/>
      <c r="L4" s="98"/>
      <c r="M4" s="93"/>
      <c r="Q4" s="3"/>
      <c r="R4" s="3"/>
      <c r="S4" s="3"/>
      <c r="T4" s="3"/>
      <c r="U4" s="3"/>
      <c r="V4" s="3"/>
      <c r="X4" s="4"/>
    </row>
    <row r="5" spans="1:24" ht="15" customHeight="1">
      <c r="A5" s="28">
        <v>1</v>
      </c>
      <c r="B5" s="12" t="s">
        <v>3</v>
      </c>
      <c r="C5" s="39"/>
      <c r="D5" s="40"/>
      <c r="E5" s="40"/>
      <c r="F5" s="40"/>
      <c r="G5" s="40"/>
      <c r="H5" s="41"/>
      <c r="I5" s="42"/>
      <c r="J5" s="43"/>
      <c r="K5" s="43"/>
      <c r="L5" s="71"/>
      <c r="M5" s="44"/>
      <c r="Q5" s="3"/>
      <c r="R5" s="3"/>
      <c r="S5" s="3"/>
      <c r="T5" s="3"/>
      <c r="U5" s="3"/>
      <c r="V5" s="3"/>
      <c r="X5" s="4"/>
    </row>
    <row r="6" spans="1:24" ht="15" customHeight="1">
      <c r="A6" s="29"/>
      <c r="B6" s="13" t="s">
        <v>4</v>
      </c>
      <c r="C6" s="45">
        <v>25906</v>
      </c>
      <c r="D6" s="46">
        <v>32762</v>
      </c>
      <c r="E6" s="46">
        <v>41938</v>
      </c>
      <c r="F6" s="46">
        <v>41813</v>
      </c>
      <c r="G6" s="46">
        <v>40173</v>
      </c>
      <c r="H6" s="47">
        <v>40919</v>
      </c>
      <c r="I6" s="47">
        <v>41301</v>
      </c>
      <c r="J6" s="48">
        <v>42498</v>
      </c>
      <c r="K6" s="48">
        <v>46238</v>
      </c>
      <c r="L6" s="48">
        <v>45786</v>
      </c>
      <c r="M6" s="49">
        <v>46773</v>
      </c>
      <c r="Q6" s="3"/>
      <c r="R6" s="3"/>
      <c r="S6" s="3"/>
      <c r="T6" s="3"/>
      <c r="U6" s="3"/>
      <c r="V6" s="3"/>
    </row>
    <row r="7" spans="1:24" ht="15" customHeight="1">
      <c r="A7" s="30">
        <v>2</v>
      </c>
      <c r="B7" s="14" t="s">
        <v>19</v>
      </c>
      <c r="C7" s="50">
        <v>782</v>
      </c>
      <c r="D7" s="51">
        <v>678</v>
      </c>
      <c r="E7" s="51">
        <v>552</v>
      </c>
      <c r="F7" s="51">
        <v>555</v>
      </c>
      <c r="G7" s="51">
        <v>565</v>
      </c>
      <c r="H7" s="52">
        <v>552</v>
      </c>
      <c r="I7" s="52">
        <v>546</v>
      </c>
      <c r="J7" s="53">
        <v>530</v>
      </c>
      <c r="K7" s="53">
        <v>486</v>
      </c>
      <c r="L7" s="53">
        <v>490</v>
      </c>
      <c r="M7" s="54">
        <v>479</v>
      </c>
      <c r="Q7" s="3"/>
      <c r="R7" s="3"/>
      <c r="S7" s="3"/>
      <c r="T7" s="3"/>
      <c r="U7" s="3"/>
      <c r="V7" s="3"/>
    </row>
    <row r="8" spans="1:24" ht="15" customHeight="1" thickBot="1">
      <c r="A8" s="30">
        <v>3</v>
      </c>
      <c r="B8" s="15" t="s">
        <v>18</v>
      </c>
      <c r="C8" s="55">
        <v>12.8</v>
      </c>
      <c r="D8" s="56">
        <v>14.8</v>
      </c>
      <c r="E8" s="56">
        <v>18.100000000000001</v>
      </c>
      <c r="F8" s="56">
        <v>18</v>
      </c>
      <c r="G8" s="51">
        <v>17.7</v>
      </c>
      <c r="H8" s="57">
        <v>18.100000000000001</v>
      </c>
      <c r="I8" s="57">
        <v>18.3</v>
      </c>
      <c r="J8" s="58">
        <v>18.899999999999999</v>
      </c>
      <c r="K8" s="58">
        <v>20.6</v>
      </c>
      <c r="L8" s="58">
        <v>20.399999999999999</v>
      </c>
      <c r="M8" s="59">
        <v>20.9</v>
      </c>
      <c r="Q8" s="3"/>
      <c r="R8" s="3"/>
      <c r="S8" s="3"/>
      <c r="T8" s="3"/>
      <c r="U8" s="3"/>
      <c r="V8" s="3"/>
    </row>
    <row r="9" spans="1:24" ht="15" customHeight="1">
      <c r="A9" s="31"/>
      <c r="B9" s="16" t="s">
        <v>6</v>
      </c>
      <c r="C9" s="60"/>
      <c r="D9" s="61"/>
      <c r="E9" s="61"/>
      <c r="F9" s="61"/>
      <c r="G9" s="61"/>
      <c r="H9" s="62"/>
      <c r="I9" s="62"/>
      <c r="J9" s="61"/>
      <c r="K9" s="61"/>
      <c r="L9" s="61"/>
      <c r="M9" s="63"/>
      <c r="Q9" s="3"/>
      <c r="R9" s="3"/>
      <c r="S9" s="3"/>
      <c r="T9" s="3"/>
      <c r="U9" s="3"/>
      <c r="V9" s="3"/>
      <c r="X9" s="4"/>
    </row>
    <row r="10" spans="1:24" ht="15" customHeight="1">
      <c r="A10" s="29">
        <v>4</v>
      </c>
      <c r="B10" s="17" t="s">
        <v>7</v>
      </c>
      <c r="C10" s="64" t="s">
        <v>8</v>
      </c>
      <c r="D10" s="62" t="s">
        <v>8</v>
      </c>
      <c r="E10" s="62" t="s">
        <v>8</v>
      </c>
      <c r="F10" s="62" t="s">
        <v>8</v>
      </c>
      <c r="G10" s="62" t="s">
        <v>8</v>
      </c>
      <c r="H10" s="53" t="s">
        <v>8</v>
      </c>
      <c r="I10" s="53" t="s">
        <v>8</v>
      </c>
      <c r="J10" s="53" t="s">
        <v>8</v>
      </c>
      <c r="K10" s="53" t="s">
        <v>8</v>
      </c>
      <c r="L10" s="48">
        <v>11466</v>
      </c>
      <c r="M10" s="49">
        <v>11493</v>
      </c>
      <c r="Q10" s="3"/>
      <c r="R10" s="3"/>
      <c r="S10" s="3"/>
      <c r="T10" s="3"/>
      <c r="U10" s="3"/>
      <c r="V10" s="3"/>
    </row>
    <row r="11" spans="1:24" ht="15" customHeight="1">
      <c r="A11" s="30">
        <v>5</v>
      </c>
      <c r="B11" s="18" t="s">
        <v>20</v>
      </c>
      <c r="C11" s="64" t="s">
        <v>8</v>
      </c>
      <c r="D11" s="62" t="s">
        <v>8</v>
      </c>
      <c r="E11" s="62" t="s">
        <v>8</v>
      </c>
      <c r="F11" s="62" t="s">
        <v>8</v>
      </c>
      <c r="G11" s="62" t="s">
        <v>8</v>
      </c>
      <c r="H11" s="53" t="s">
        <v>8</v>
      </c>
      <c r="I11" s="53" t="s">
        <v>8</v>
      </c>
      <c r="J11" s="53" t="s">
        <v>8</v>
      </c>
      <c r="K11" s="53" t="s">
        <v>8</v>
      </c>
      <c r="L11" s="53">
        <v>1957</v>
      </c>
      <c r="M11" s="54">
        <v>1950</v>
      </c>
      <c r="Q11" s="3"/>
      <c r="R11" s="3"/>
      <c r="S11" s="3"/>
      <c r="T11" s="3"/>
      <c r="U11" s="3"/>
      <c r="V11" s="3"/>
    </row>
    <row r="12" spans="1:24" ht="15" customHeight="1" thickBot="1">
      <c r="A12" s="32">
        <v>6</v>
      </c>
      <c r="B12" s="19" t="s">
        <v>21</v>
      </c>
      <c r="C12" s="65" t="s">
        <v>8</v>
      </c>
      <c r="D12" s="66" t="s">
        <v>8</v>
      </c>
      <c r="E12" s="66" t="s">
        <v>8</v>
      </c>
      <c r="F12" s="66" t="s">
        <v>8</v>
      </c>
      <c r="G12" s="66" t="s">
        <v>8</v>
      </c>
      <c r="H12" s="67" t="s">
        <v>8</v>
      </c>
      <c r="I12" s="67" t="s">
        <v>8</v>
      </c>
      <c r="J12" s="67" t="s">
        <v>8</v>
      </c>
      <c r="K12" s="67" t="s">
        <v>8</v>
      </c>
      <c r="L12" s="67">
        <v>5.0999999999999996</v>
      </c>
      <c r="M12" s="68">
        <v>5.0999999999999996</v>
      </c>
      <c r="Q12" s="3"/>
      <c r="R12" s="3"/>
      <c r="S12" s="3"/>
      <c r="T12" s="3"/>
      <c r="U12" s="3"/>
      <c r="V12" s="3"/>
    </row>
    <row r="13" spans="1:24" ht="15" customHeight="1">
      <c r="A13" s="31">
        <v>7</v>
      </c>
      <c r="B13" s="20" t="s">
        <v>9</v>
      </c>
      <c r="C13" s="26">
        <v>4053</v>
      </c>
      <c r="D13" s="69">
        <v>7029</v>
      </c>
      <c r="E13" s="69">
        <v>7116</v>
      </c>
      <c r="F13" s="69">
        <v>6717</v>
      </c>
      <c r="G13" s="69">
        <v>6045</v>
      </c>
      <c r="H13" s="70">
        <v>5974</v>
      </c>
      <c r="I13" s="70">
        <v>6562</v>
      </c>
      <c r="J13" s="71">
        <v>7033</v>
      </c>
      <c r="K13" s="71">
        <v>7708</v>
      </c>
      <c r="L13" s="71">
        <v>8307</v>
      </c>
      <c r="M13" s="44">
        <v>8694</v>
      </c>
      <c r="Q13" s="3"/>
      <c r="R13" s="3"/>
      <c r="S13" s="3"/>
      <c r="T13" s="3"/>
      <c r="U13" s="3"/>
      <c r="V13" s="3"/>
    </row>
    <row r="14" spans="1:24" ht="15" customHeight="1">
      <c r="A14" s="30">
        <v>8</v>
      </c>
      <c r="B14" s="14" t="s">
        <v>29</v>
      </c>
      <c r="C14" s="50">
        <v>4997</v>
      </c>
      <c r="D14" s="51">
        <v>3159</v>
      </c>
      <c r="E14" s="51">
        <v>3253</v>
      </c>
      <c r="F14" s="51">
        <v>3455</v>
      </c>
      <c r="G14" s="51">
        <v>3752</v>
      </c>
      <c r="H14" s="52">
        <v>3784</v>
      </c>
      <c r="I14" s="52">
        <v>3436</v>
      </c>
      <c r="J14" s="53">
        <v>3200</v>
      </c>
      <c r="K14" s="53">
        <v>2914</v>
      </c>
      <c r="L14" s="53">
        <v>2701</v>
      </c>
      <c r="M14" s="54">
        <v>2577</v>
      </c>
      <c r="Q14" s="3"/>
      <c r="R14" s="3"/>
      <c r="S14" s="3"/>
      <c r="T14" s="3"/>
      <c r="U14" s="3"/>
      <c r="V14" s="3"/>
      <c r="X14" s="4"/>
    </row>
    <row r="15" spans="1:24" ht="15" customHeight="1" thickBot="1">
      <c r="A15" s="32">
        <v>9</v>
      </c>
      <c r="B15" s="21" t="s">
        <v>22</v>
      </c>
      <c r="C15" s="72">
        <v>2</v>
      </c>
      <c r="D15" s="73">
        <v>3.2</v>
      </c>
      <c r="E15" s="73">
        <v>3.1</v>
      </c>
      <c r="F15" s="73">
        <v>2.9</v>
      </c>
      <c r="G15" s="74">
        <v>2.7</v>
      </c>
      <c r="H15" s="57">
        <v>2.6</v>
      </c>
      <c r="I15" s="57">
        <v>2.9</v>
      </c>
      <c r="J15" s="67">
        <v>3.1</v>
      </c>
      <c r="K15" s="67">
        <v>3.4</v>
      </c>
      <c r="L15" s="67">
        <v>3.7</v>
      </c>
      <c r="M15" s="68">
        <v>3.9</v>
      </c>
      <c r="Q15" s="3"/>
      <c r="R15" s="3"/>
      <c r="S15" s="3"/>
      <c r="T15" s="3"/>
      <c r="U15" s="3"/>
      <c r="V15" s="3"/>
    </row>
    <row r="16" spans="1:24" ht="15" customHeight="1">
      <c r="A16" s="31">
        <v>10</v>
      </c>
      <c r="B16" s="20" t="s">
        <v>10</v>
      </c>
      <c r="C16" s="26">
        <v>4684</v>
      </c>
      <c r="D16" s="69">
        <v>6451</v>
      </c>
      <c r="E16" s="69">
        <v>6432</v>
      </c>
      <c r="F16" s="69">
        <v>6286</v>
      </c>
      <c r="G16" s="69">
        <v>2646</v>
      </c>
      <c r="H16" s="70">
        <v>2578</v>
      </c>
      <c r="I16" s="70">
        <v>5955</v>
      </c>
      <c r="J16" s="71">
        <v>6209</v>
      </c>
      <c r="K16" s="71">
        <v>6610</v>
      </c>
      <c r="L16" s="71">
        <v>7189</v>
      </c>
      <c r="M16" s="44">
        <v>7298</v>
      </c>
      <c r="Q16" s="3"/>
      <c r="R16" s="3"/>
      <c r="S16" s="3"/>
      <c r="T16" s="3"/>
      <c r="U16" s="3"/>
      <c r="V16" s="3"/>
    </row>
    <row r="17" spans="1:24" ht="15" customHeight="1">
      <c r="A17" s="30">
        <v>11</v>
      </c>
      <c r="B17" s="14" t="s">
        <v>25</v>
      </c>
      <c r="C17" s="50">
        <v>4324</v>
      </c>
      <c r="D17" s="51">
        <v>3442</v>
      </c>
      <c r="E17" s="51">
        <v>3599</v>
      </c>
      <c r="F17" s="51">
        <v>3692</v>
      </c>
      <c r="G17" s="51">
        <v>8572</v>
      </c>
      <c r="H17" s="52">
        <v>8769</v>
      </c>
      <c r="I17" s="52">
        <v>3786</v>
      </c>
      <c r="J17" s="53">
        <v>3624</v>
      </c>
      <c r="K17" s="53">
        <v>3398</v>
      </c>
      <c r="L17" s="53">
        <v>3121</v>
      </c>
      <c r="M17" s="54">
        <v>3070</v>
      </c>
      <c r="P17" s="7"/>
      <c r="Q17" s="3"/>
      <c r="R17" s="3"/>
      <c r="S17" s="3"/>
      <c r="T17" s="3"/>
      <c r="U17" s="3"/>
      <c r="V17" s="3"/>
      <c r="X17" s="4"/>
    </row>
    <row r="18" spans="1:24" ht="15" customHeight="1" thickBot="1">
      <c r="A18" s="32">
        <v>12</v>
      </c>
      <c r="B18" s="22" t="s">
        <v>26</v>
      </c>
      <c r="C18" s="72">
        <v>2.2999999999999998</v>
      </c>
      <c r="D18" s="73">
        <v>2.9</v>
      </c>
      <c r="E18" s="73">
        <v>2.8</v>
      </c>
      <c r="F18" s="73">
        <v>2.7</v>
      </c>
      <c r="G18" s="74">
        <v>1.2</v>
      </c>
      <c r="H18" s="57">
        <v>1.1000000000000001</v>
      </c>
      <c r="I18" s="57">
        <v>2.6</v>
      </c>
      <c r="J18" s="67">
        <v>2.8</v>
      </c>
      <c r="K18" s="67">
        <v>2.9</v>
      </c>
      <c r="L18" s="67">
        <v>3.2</v>
      </c>
      <c r="M18" s="68">
        <v>3.3</v>
      </c>
      <c r="Q18" s="3"/>
      <c r="R18" s="3"/>
      <c r="S18" s="3"/>
      <c r="T18" s="3"/>
      <c r="U18" s="3"/>
      <c r="V18" s="3"/>
    </row>
    <row r="19" spans="1:24" ht="15" customHeight="1">
      <c r="A19" s="31">
        <v>13</v>
      </c>
      <c r="B19" s="23" t="s">
        <v>23</v>
      </c>
      <c r="C19" s="26">
        <v>100840</v>
      </c>
      <c r="D19" s="69">
        <v>132912</v>
      </c>
      <c r="E19" s="69">
        <v>135664</v>
      </c>
      <c r="F19" s="69">
        <v>131949</v>
      </c>
      <c r="G19" s="69">
        <v>128549</v>
      </c>
      <c r="H19" s="70">
        <v>128038</v>
      </c>
      <c r="I19" s="70">
        <v>121815</v>
      </c>
      <c r="J19" s="71">
        <v>123043</v>
      </c>
      <c r="K19" s="71">
        <v>118875</v>
      </c>
      <c r="L19" s="71">
        <v>119446</v>
      </c>
      <c r="M19" s="44">
        <v>120433</v>
      </c>
      <c r="Q19" s="3"/>
      <c r="R19" s="3"/>
      <c r="S19" s="3"/>
      <c r="T19" s="3"/>
      <c r="U19" s="3"/>
      <c r="V19" s="3"/>
    </row>
    <row r="20" spans="1:24" ht="15" customHeight="1">
      <c r="A20" s="30">
        <v>14</v>
      </c>
      <c r="B20" s="14" t="s">
        <v>28</v>
      </c>
      <c r="C20" s="50">
        <v>201</v>
      </c>
      <c r="D20" s="51">
        <v>167</v>
      </c>
      <c r="E20" s="51">
        <v>171</v>
      </c>
      <c r="F20" s="51">
        <v>176</v>
      </c>
      <c r="G20" s="51">
        <v>177</v>
      </c>
      <c r="H20" s="52">
        <v>177</v>
      </c>
      <c r="I20" s="52">
        <v>185</v>
      </c>
      <c r="J20" s="53">
        <v>183</v>
      </c>
      <c r="K20" s="53">
        <v>189</v>
      </c>
      <c r="L20" s="53">
        <v>188</v>
      </c>
      <c r="M20" s="54">
        <v>186</v>
      </c>
      <c r="Q20" s="3"/>
      <c r="R20" s="3"/>
      <c r="S20" s="3"/>
      <c r="T20" s="3"/>
      <c r="U20" s="3"/>
      <c r="V20" s="3"/>
      <c r="X20" s="4"/>
    </row>
    <row r="21" spans="1:24" ht="15" customHeight="1" thickBot="1">
      <c r="A21" s="30">
        <v>15</v>
      </c>
      <c r="B21" s="14" t="s">
        <v>27</v>
      </c>
      <c r="C21" s="72">
        <v>49.8</v>
      </c>
      <c r="D21" s="73">
        <v>59.9</v>
      </c>
      <c r="E21" s="73">
        <v>58.6</v>
      </c>
      <c r="F21" s="73">
        <v>56.9</v>
      </c>
      <c r="G21" s="74">
        <v>56.7</v>
      </c>
      <c r="H21" s="57">
        <v>56.6</v>
      </c>
      <c r="I21" s="57">
        <v>54</v>
      </c>
      <c r="J21" s="67">
        <v>54.7</v>
      </c>
      <c r="K21" s="67">
        <v>52.9</v>
      </c>
      <c r="L21" s="67">
        <v>53</v>
      </c>
      <c r="M21" s="68">
        <v>53.7</v>
      </c>
      <c r="Q21" s="3"/>
      <c r="R21" s="3"/>
      <c r="S21" s="3"/>
      <c r="T21" s="3"/>
      <c r="U21" s="3"/>
      <c r="V21" s="3"/>
    </row>
    <row r="22" spans="1:24" ht="15" customHeight="1" thickBot="1">
      <c r="A22" s="33">
        <v>16</v>
      </c>
      <c r="B22" s="24" t="s">
        <v>11</v>
      </c>
      <c r="C22" s="75">
        <v>54723</v>
      </c>
      <c r="D22" s="76">
        <v>58100</v>
      </c>
      <c r="E22" s="76">
        <v>62115</v>
      </c>
      <c r="F22" s="76">
        <v>70315</v>
      </c>
      <c r="G22" s="76">
        <v>68164</v>
      </c>
      <c r="H22" s="77">
        <v>68672</v>
      </c>
      <c r="I22" s="78">
        <v>60354</v>
      </c>
      <c r="J22" s="79">
        <v>60970</v>
      </c>
      <c r="K22" s="79">
        <v>57753</v>
      </c>
      <c r="L22" s="79">
        <v>57459</v>
      </c>
      <c r="M22" s="80">
        <v>57708</v>
      </c>
      <c r="Q22" s="3"/>
      <c r="R22" s="3"/>
      <c r="S22" s="3"/>
      <c r="T22" s="3"/>
      <c r="U22" s="3"/>
      <c r="V22" s="3"/>
    </row>
    <row r="23" spans="1:24" ht="15" customHeight="1">
      <c r="A23" s="34"/>
      <c r="B23" s="89"/>
      <c r="C23" s="34"/>
      <c r="D23" s="34"/>
      <c r="E23" s="34"/>
      <c r="F23" s="34"/>
      <c r="G23" s="34"/>
      <c r="H23" s="70"/>
      <c r="I23" s="70"/>
      <c r="J23" s="48"/>
      <c r="K23" s="48"/>
      <c r="L23" s="48"/>
      <c r="Q23" s="3"/>
      <c r="R23" s="3"/>
      <c r="S23" s="3"/>
      <c r="T23" s="3"/>
      <c r="U23" s="3"/>
      <c r="V23" s="3"/>
    </row>
    <row r="24" spans="1:24" ht="15" customHeight="1" thickBot="1">
      <c r="A24" s="99" t="s">
        <v>24</v>
      </c>
      <c r="B24" s="99"/>
      <c r="C24" s="8"/>
      <c r="D24" s="8" t="s">
        <v>5</v>
      </c>
      <c r="E24" s="8"/>
      <c r="F24" s="8"/>
      <c r="G24" s="8"/>
      <c r="H24" s="81"/>
      <c r="I24" s="81"/>
      <c r="J24" s="82"/>
      <c r="K24" s="82"/>
      <c r="L24" s="82"/>
      <c r="M24" s="6"/>
      <c r="N24" s="6"/>
      <c r="O24" s="6"/>
      <c r="P24" s="5"/>
      <c r="Q24" s="5"/>
      <c r="R24" s="5"/>
      <c r="S24" s="5"/>
      <c r="T24" s="5"/>
      <c r="U24" s="5"/>
      <c r="V24" s="5"/>
    </row>
    <row r="25" spans="1:24" ht="15" customHeight="1">
      <c r="A25" s="26" t="s">
        <v>0</v>
      </c>
      <c r="B25" s="106" t="s">
        <v>1</v>
      </c>
      <c r="C25" s="97">
        <v>2002</v>
      </c>
      <c r="D25" s="97">
        <v>2003</v>
      </c>
      <c r="E25" s="104">
        <v>2004</v>
      </c>
      <c r="F25" s="104">
        <v>2005</v>
      </c>
      <c r="G25" s="104">
        <v>2006</v>
      </c>
      <c r="H25" s="104">
        <v>2007</v>
      </c>
      <c r="I25" s="104">
        <v>2008</v>
      </c>
      <c r="J25" s="104">
        <v>2009</v>
      </c>
      <c r="K25" s="104">
        <v>2010</v>
      </c>
      <c r="L25" s="104">
        <v>2011</v>
      </c>
      <c r="M25" s="95">
        <v>2012</v>
      </c>
    </row>
    <row r="26" spans="1:24" ht="15" customHeight="1" thickBot="1">
      <c r="A26" s="27" t="s">
        <v>2</v>
      </c>
      <c r="B26" s="107"/>
      <c r="C26" s="98"/>
      <c r="D26" s="98"/>
      <c r="E26" s="105"/>
      <c r="F26" s="105"/>
      <c r="G26" s="105"/>
      <c r="H26" s="105"/>
      <c r="I26" s="105"/>
      <c r="J26" s="105"/>
      <c r="K26" s="105"/>
      <c r="L26" s="105"/>
      <c r="M26" s="96"/>
    </row>
    <row r="27" spans="1:24" ht="15" customHeight="1">
      <c r="A27" s="28">
        <v>1</v>
      </c>
      <c r="B27" s="12" t="s">
        <v>3</v>
      </c>
      <c r="C27" s="71"/>
      <c r="D27" s="71"/>
      <c r="E27" s="61"/>
      <c r="F27" s="61"/>
      <c r="G27" s="61"/>
      <c r="H27" s="61"/>
      <c r="I27" s="61"/>
      <c r="J27" s="61"/>
      <c r="K27" s="61"/>
      <c r="L27" s="61"/>
      <c r="M27" s="63"/>
    </row>
    <row r="28" spans="1:24" ht="15" customHeight="1">
      <c r="A28" s="29"/>
      <c r="B28" s="13" t="s">
        <v>4</v>
      </c>
      <c r="C28" s="48">
        <v>45805</v>
      </c>
      <c r="D28" s="48">
        <v>46919</v>
      </c>
      <c r="E28" s="83">
        <v>48150</v>
      </c>
      <c r="F28" s="83">
        <v>47388</v>
      </c>
      <c r="G28" s="83">
        <v>46936</v>
      </c>
      <c r="H28" s="83">
        <v>48199</v>
      </c>
      <c r="I28" s="83">
        <v>50267</v>
      </c>
      <c r="J28" s="83">
        <v>50386</v>
      </c>
      <c r="K28" s="83">
        <v>52204</v>
      </c>
      <c r="L28" s="110">
        <v>52541</v>
      </c>
      <c r="M28" s="90">
        <v>53681</v>
      </c>
    </row>
    <row r="29" spans="1:24" ht="15" customHeight="1">
      <c r="A29" s="30">
        <v>2</v>
      </c>
      <c r="B29" s="14" t="s">
        <v>19</v>
      </c>
      <c r="C29" s="53">
        <v>476</v>
      </c>
      <c r="D29" s="53">
        <v>463</v>
      </c>
      <c r="E29" s="53">
        <v>450.1</v>
      </c>
      <c r="F29" s="62">
        <v>456</v>
      </c>
      <c r="G29" s="62">
        <v>460</v>
      </c>
      <c r="H29" s="62">
        <v>447</v>
      </c>
      <c r="I29" s="62">
        <v>428</v>
      </c>
      <c r="J29" s="53">
        <f>21469959/50386</f>
        <v>426.10961378160601</v>
      </c>
      <c r="K29" s="53">
        <v>411</v>
      </c>
      <c r="L29" s="111" t="s">
        <v>30</v>
      </c>
      <c r="M29" s="91" t="s">
        <v>30</v>
      </c>
    </row>
    <row r="30" spans="1:24" ht="15" customHeight="1" thickBot="1">
      <c r="A30" s="30">
        <v>3</v>
      </c>
      <c r="B30" s="15" t="s">
        <v>18</v>
      </c>
      <c r="C30" s="58">
        <v>21</v>
      </c>
      <c r="D30" s="58">
        <v>21.6</v>
      </c>
      <c r="E30" s="62">
        <v>22.2</v>
      </c>
      <c r="F30" s="62">
        <v>21.9</v>
      </c>
      <c r="G30" s="62">
        <v>21.7</v>
      </c>
      <c r="H30" s="58">
        <f>48199*10000/21537563</f>
        <v>22.379040748482083</v>
      </c>
      <c r="I30" s="58">
        <v>23.4</v>
      </c>
      <c r="J30" s="58">
        <f>50386*10000/21469959</f>
        <v>23.468139832032282</v>
      </c>
      <c r="K30" s="58">
        <v>24.4</v>
      </c>
      <c r="L30" s="112" t="s">
        <v>30</v>
      </c>
      <c r="M30" s="91" t="s">
        <v>30</v>
      </c>
    </row>
    <row r="31" spans="1:24">
      <c r="A31" s="31"/>
      <c r="B31" s="16" t="s">
        <v>6</v>
      </c>
      <c r="C31" s="85"/>
      <c r="D31" s="85"/>
      <c r="E31" s="61"/>
      <c r="F31" s="61"/>
      <c r="G31" s="61"/>
      <c r="H31" s="61"/>
      <c r="I31" s="61"/>
      <c r="J31" s="61"/>
      <c r="K31" s="61"/>
      <c r="L31" s="61"/>
      <c r="M31" s="63"/>
    </row>
    <row r="32" spans="1:24" s="1" customFormat="1" ht="15" customHeight="1">
      <c r="A32" s="29">
        <v>4</v>
      </c>
      <c r="B32" s="17" t="s">
        <v>7</v>
      </c>
      <c r="C32" s="48">
        <v>11382</v>
      </c>
      <c r="D32" s="48">
        <v>11434</v>
      </c>
      <c r="E32" s="83">
        <v>11519</v>
      </c>
      <c r="F32" s="83">
        <v>11487</v>
      </c>
      <c r="G32" s="83">
        <v>11606</v>
      </c>
      <c r="H32" s="83">
        <v>11694</v>
      </c>
      <c r="I32" s="83">
        <v>11567</v>
      </c>
      <c r="J32" s="83">
        <v>12009</v>
      </c>
      <c r="K32" s="83">
        <v>14510</v>
      </c>
      <c r="L32" s="83">
        <v>14616</v>
      </c>
      <c r="M32" s="84">
        <v>13767</v>
      </c>
      <c r="N32" s="9"/>
      <c r="O32" s="9"/>
      <c r="P32" s="9"/>
      <c r="Q32" s="10"/>
      <c r="R32" s="10"/>
      <c r="S32" s="10"/>
      <c r="T32" s="10"/>
      <c r="U32" s="10"/>
      <c r="V32" s="10"/>
      <c r="X32" s="11"/>
    </row>
    <row r="33" spans="1:13" ht="15" customHeight="1">
      <c r="A33" s="30">
        <v>5</v>
      </c>
      <c r="B33" s="18" t="s">
        <v>20</v>
      </c>
      <c r="C33" s="53">
        <v>1915</v>
      </c>
      <c r="D33" s="53">
        <v>1901</v>
      </c>
      <c r="E33" s="53">
        <v>1881.5</v>
      </c>
      <c r="F33" s="62">
        <v>1882</v>
      </c>
      <c r="G33" s="62">
        <v>1860</v>
      </c>
      <c r="H33" s="53">
        <f>21537563/11694</f>
        <v>1841.7618436805199</v>
      </c>
      <c r="I33" s="53">
        <v>1859</v>
      </c>
      <c r="J33" s="53">
        <f>21469959/12009</f>
        <v>1787.8223832125905</v>
      </c>
      <c r="K33" s="53">
        <v>1477</v>
      </c>
      <c r="L33" s="111" t="s">
        <v>30</v>
      </c>
      <c r="M33" s="91" t="s">
        <v>30</v>
      </c>
    </row>
    <row r="34" spans="1:13" ht="15" customHeight="1" thickBot="1">
      <c r="A34" s="32">
        <v>6</v>
      </c>
      <c r="B34" s="19" t="s">
        <v>21</v>
      </c>
      <c r="C34" s="67">
        <v>5.2</v>
      </c>
      <c r="D34" s="67">
        <v>5.3</v>
      </c>
      <c r="E34" s="66">
        <v>5.3</v>
      </c>
      <c r="F34" s="66">
        <v>5.3</v>
      </c>
      <c r="G34" s="66">
        <v>5.4</v>
      </c>
      <c r="H34" s="67">
        <f>11694*10000/21537563</f>
        <v>5.429583653452343</v>
      </c>
      <c r="I34" s="67">
        <v>5.4</v>
      </c>
      <c r="J34" s="67">
        <f>12009*10000/21469959</f>
        <v>5.5933968015495514</v>
      </c>
      <c r="K34" s="67">
        <v>6.8</v>
      </c>
      <c r="L34" s="113" t="s">
        <v>30</v>
      </c>
      <c r="M34" s="91" t="s">
        <v>30</v>
      </c>
    </row>
    <row r="35" spans="1:13" ht="15" customHeight="1">
      <c r="A35" s="31">
        <v>7</v>
      </c>
      <c r="B35" s="20" t="s">
        <v>9</v>
      </c>
      <c r="C35" s="71">
        <v>8830</v>
      </c>
      <c r="D35" s="71">
        <v>9447</v>
      </c>
      <c r="E35" s="85">
        <v>9907</v>
      </c>
      <c r="F35" s="85">
        <v>10249</v>
      </c>
      <c r="G35" s="85">
        <v>10620</v>
      </c>
      <c r="H35" s="85">
        <v>11651</v>
      </c>
      <c r="I35" s="85">
        <v>11901</v>
      </c>
      <c r="J35" s="85">
        <v>12497</v>
      </c>
      <c r="K35" s="85">
        <v>12990</v>
      </c>
      <c r="L35" s="85">
        <v>13355</v>
      </c>
      <c r="M35" s="86">
        <v>13814</v>
      </c>
    </row>
    <row r="36" spans="1:13" ht="15" customHeight="1">
      <c r="A36" s="30">
        <v>8</v>
      </c>
      <c r="B36" s="14" t="s">
        <v>29</v>
      </c>
      <c r="C36" s="53">
        <v>2468</v>
      </c>
      <c r="D36" s="53">
        <v>2300</v>
      </c>
      <c r="E36" s="53">
        <v>2187.6999999999998</v>
      </c>
      <c r="F36" s="62">
        <v>2110</v>
      </c>
      <c r="G36" s="62">
        <v>2032</v>
      </c>
      <c r="H36" s="62">
        <v>1849</v>
      </c>
      <c r="I36" s="62">
        <v>1807</v>
      </c>
      <c r="J36" s="53">
        <f>21469959/12497</f>
        <v>1718.0090421701209</v>
      </c>
      <c r="K36" s="53">
        <v>1650</v>
      </c>
      <c r="L36" s="111" t="s">
        <v>30</v>
      </c>
      <c r="M36" s="91" t="s">
        <v>30</v>
      </c>
    </row>
    <row r="37" spans="1:13" ht="15" customHeight="1" thickBot="1">
      <c r="A37" s="32">
        <v>9</v>
      </c>
      <c r="B37" s="21" t="s">
        <v>22</v>
      </c>
      <c r="C37" s="67">
        <v>4.05</v>
      </c>
      <c r="D37" s="67">
        <v>4.3</v>
      </c>
      <c r="E37" s="66">
        <v>4.5999999999999996</v>
      </c>
      <c r="F37" s="66">
        <v>4.7</v>
      </c>
      <c r="G37" s="66">
        <v>4.9000000000000004</v>
      </c>
      <c r="H37" s="67">
        <f>11651*10000/21537563</f>
        <v>5.409618534836091</v>
      </c>
      <c r="I37" s="67">
        <v>5.5</v>
      </c>
      <c r="J37" s="67">
        <f>12497*10000/21469959</f>
        <v>5.8206911340631811</v>
      </c>
      <c r="K37" s="67">
        <v>6.1</v>
      </c>
      <c r="L37" s="113" t="s">
        <v>30</v>
      </c>
      <c r="M37" s="91" t="s">
        <v>30</v>
      </c>
    </row>
    <row r="38" spans="1:13" ht="15" customHeight="1">
      <c r="A38" s="31">
        <v>10</v>
      </c>
      <c r="B38" s="20" t="s">
        <v>10</v>
      </c>
      <c r="C38" s="71">
        <v>7328</v>
      </c>
      <c r="D38" s="71">
        <v>7793</v>
      </c>
      <c r="E38" s="85">
        <v>8763</v>
      </c>
      <c r="F38" s="85">
        <v>9283</v>
      </c>
      <c r="G38" s="85">
        <v>9932</v>
      </c>
      <c r="H38" s="85">
        <v>11108</v>
      </c>
      <c r="I38" s="85">
        <v>11704</v>
      </c>
      <c r="J38" s="85">
        <v>11996</v>
      </c>
      <c r="K38" s="85">
        <v>13624</v>
      </c>
      <c r="L38" s="85">
        <v>14575</v>
      </c>
      <c r="M38" s="86">
        <v>15435</v>
      </c>
    </row>
    <row r="39" spans="1:13" ht="15" customHeight="1">
      <c r="A39" s="30">
        <v>11</v>
      </c>
      <c r="B39" s="14" t="s">
        <v>25</v>
      </c>
      <c r="C39" s="53">
        <v>2974</v>
      </c>
      <c r="D39" s="53">
        <v>2789</v>
      </c>
      <c r="E39" s="53">
        <v>2473.3000000000002</v>
      </c>
      <c r="F39" s="62">
        <v>2329</v>
      </c>
      <c r="G39" s="62">
        <v>2173</v>
      </c>
      <c r="H39" s="62">
        <v>1939</v>
      </c>
      <c r="I39" s="62">
        <v>1837</v>
      </c>
      <c r="J39" s="53">
        <f>21469959/11996</f>
        <v>1789.759836612204</v>
      </c>
      <c r="K39" s="53">
        <v>1573</v>
      </c>
      <c r="L39" s="111" t="s">
        <v>30</v>
      </c>
      <c r="M39" s="91" t="s">
        <v>30</v>
      </c>
    </row>
    <row r="40" spans="1:13" ht="13.5" thickBot="1">
      <c r="A40" s="32">
        <v>12</v>
      </c>
      <c r="B40" s="22" t="s">
        <v>26</v>
      </c>
      <c r="C40" s="67">
        <v>3.4</v>
      </c>
      <c r="D40" s="67">
        <v>3.6</v>
      </c>
      <c r="E40" s="67">
        <v>4</v>
      </c>
      <c r="F40" s="66">
        <v>4.3</v>
      </c>
      <c r="G40" s="66">
        <v>4.5999999999999996</v>
      </c>
      <c r="H40" s="67">
        <f>11108*10000/21537563</f>
        <v>5.1575008741703972</v>
      </c>
      <c r="I40" s="67">
        <v>5.4</v>
      </c>
      <c r="J40" s="67">
        <f>11996*10000/21469959</f>
        <v>5.587341829576852</v>
      </c>
      <c r="K40" s="67">
        <v>6.4</v>
      </c>
      <c r="L40" s="113" t="s">
        <v>30</v>
      </c>
      <c r="M40" s="91" t="s">
        <v>30</v>
      </c>
    </row>
    <row r="41" spans="1:13">
      <c r="A41" s="31">
        <v>13</v>
      </c>
      <c r="B41" s="23" t="s">
        <v>23</v>
      </c>
      <c r="C41" s="71">
        <v>123836</v>
      </c>
      <c r="D41" s="71">
        <v>120740</v>
      </c>
      <c r="E41" s="85">
        <v>121683</v>
      </c>
      <c r="F41" s="85">
        <v>123455</v>
      </c>
      <c r="G41" s="85">
        <v>126613</v>
      </c>
      <c r="H41" s="85">
        <v>136353</v>
      </c>
      <c r="I41" s="85">
        <v>132464</v>
      </c>
      <c r="J41" s="85">
        <v>129673</v>
      </c>
      <c r="K41" s="85">
        <v>126656</v>
      </c>
      <c r="L41" s="85">
        <v>125992</v>
      </c>
      <c r="M41" s="86">
        <v>125141</v>
      </c>
    </row>
    <row r="42" spans="1:13">
      <c r="A42" s="30">
        <v>14</v>
      </c>
      <c r="B42" s="14" t="s">
        <v>28</v>
      </c>
      <c r="C42" s="53">
        <v>176</v>
      </c>
      <c r="D42" s="53">
        <v>180</v>
      </c>
      <c r="E42" s="53">
        <v>178.1</v>
      </c>
      <c r="F42" s="62">
        <v>175</v>
      </c>
      <c r="G42" s="62">
        <v>170</v>
      </c>
      <c r="H42" s="62">
        <v>158</v>
      </c>
      <c r="I42" s="62">
        <v>162</v>
      </c>
      <c r="J42" s="53">
        <f>21469959/129673</f>
        <v>165.57000300756519</v>
      </c>
      <c r="K42" s="53">
        <v>169</v>
      </c>
      <c r="L42" s="111" t="s">
        <v>30</v>
      </c>
      <c r="M42" s="91" t="s">
        <v>30</v>
      </c>
    </row>
    <row r="43" spans="1:13" ht="13.5" thickBot="1">
      <c r="A43" s="30">
        <v>15</v>
      </c>
      <c r="B43" s="14" t="s">
        <v>27</v>
      </c>
      <c r="C43" s="67">
        <v>56.8</v>
      </c>
      <c r="D43" s="67">
        <v>55.6</v>
      </c>
      <c r="E43" s="66">
        <v>56.1</v>
      </c>
      <c r="F43" s="66">
        <v>57.1</v>
      </c>
      <c r="G43" s="66">
        <v>58.7</v>
      </c>
      <c r="H43" s="67">
        <f>136353*10000/21537563</f>
        <v>63.309391132135055</v>
      </c>
      <c r="I43" s="67">
        <v>61.6</v>
      </c>
      <c r="J43" s="67">
        <f>129673*10000/21469959</f>
        <v>60.397413893524437</v>
      </c>
      <c r="K43" s="58">
        <v>59.1</v>
      </c>
      <c r="L43" s="113" t="s">
        <v>30</v>
      </c>
      <c r="M43" s="91" t="s">
        <v>30</v>
      </c>
    </row>
    <row r="44" spans="1:13" ht="13.5" thickBot="1">
      <c r="A44" s="33">
        <v>16</v>
      </c>
      <c r="B44" s="24" t="s">
        <v>11</v>
      </c>
      <c r="C44" s="79">
        <v>60757</v>
      </c>
      <c r="D44" s="79">
        <v>58670</v>
      </c>
      <c r="E44" s="87">
        <v>58904</v>
      </c>
      <c r="F44" s="87">
        <v>59199</v>
      </c>
      <c r="G44" s="87">
        <v>59124</v>
      </c>
      <c r="H44" s="87">
        <v>62292</v>
      </c>
      <c r="I44" s="87">
        <v>66339</v>
      </c>
      <c r="J44" s="87">
        <v>64801</v>
      </c>
      <c r="K44" s="87">
        <v>62838</v>
      </c>
      <c r="L44" s="87">
        <v>60130</v>
      </c>
      <c r="M44" s="88">
        <v>59440</v>
      </c>
    </row>
    <row r="45" spans="1:13">
      <c r="A45" s="35" t="s">
        <v>12</v>
      </c>
    </row>
    <row r="46" spans="1:13">
      <c r="A46" s="25" t="s">
        <v>13</v>
      </c>
    </row>
    <row r="47" spans="1:13">
      <c r="A47" s="25" t="s">
        <v>14</v>
      </c>
    </row>
    <row r="48" spans="1:13">
      <c r="A48" s="25" t="s">
        <v>15</v>
      </c>
    </row>
    <row r="49" spans="1:2">
      <c r="A49" s="36" t="s">
        <v>16</v>
      </c>
    </row>
    <row r="50" spans="1:2">
      <c r="A50" s="25" t="s">
        <v>17</v>
      </c>
    </row>
    <row r="51" spans="1:2">
      <c r="A51" s="25" t="s">
        <v>31</v>
      </c>
    </row>
    <row r="52" spans="1:2">
      <c r="A52" s="37"/>
      <c r="B52" s="9"/>
    </row>
  </sheetData>
  <mergeCells count="26">
    <mergeCell ref="H25:H26"/>
    <mergeCell ref="I25:I26"/>
    <mergeCell ref="J25:J26"/>
    <mergeCell ref="K25:K26"/>
    <mergeCell ref="M25:M26"/>
    <mergeCell ref="B25:B26"/>
    <mergeCell ref="C25:C26"/>
    <mergeCell ref="D25:D26"/>
    <mergeCell ref="E25:E26"/>
    <mergeCell ref="F25:F26"/>
    <mergeCell ref="M3:M4"/>
    <mergeCell ref="A1:M1"/>
    <mergeCell ref="L25:L26"/>
    <mergeCell ref="L3:L4"/>
    <mergeCell ref="A24:B24"/>
    <mergeCell ref="K3:K4"/>
    <mergeCell ref="C3:C4"/>
    <mergeCell ref="D3:D4"/>
    <mergeCell ref="E3:E4"/>
    <mergeCell ref="F3:F4"/>
    <mergeCell ref="G3:G4"/>
    <mergeCell ref="G25:G26"/>
    <mergeCell ref="B3:B4"/>
    <mergeCell ref="H3:H4"/>
    <mergeCell ref="I3:I4"/>
    <mergeCell ref="J3:J4"/>
  </mergeCells>
  <pageMargins left="0.5" right="0.5" top="1" bottom="0.75" header="0.5" footer="0.5"/>
  <pageSetup paperSize="9" firstPageNumber="69" pageOrder="overThenDown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2013-10-01T23:52:09Z</dcterms:modified>
</cp:coreProperties>
</file>