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450" yWindow="65191" windowWidth="7080" windowHeight="1242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<sst xmlns="http://schemas.openxmlformats.org/spreadsheetml/2006/main" count="120" uniqueCount="34">
  <si>
    <t xml:space="preserve">Medici </t>
  </si>
  <si>
    <t>Din care: medici de familie</t>
  </si>
  <si>
    <t>Dentişti</t>
  </si>
  <si>
    <t>Farmacişti</t>
  </si>
  <si>
    <t>din care:</t>
  </si>
  <si>
    <t>Personal sanitar mediu</t>
  </si>
  <si>
    <t>Asistenţi medicali</t>
  </si>
  <si>
    <t>Personal auxiliar sanitar</t>
  </si>
  <si>
    <t>Total</t>
  </si>
  <si>
    <t>Public</t>
  </si>
  <si>
    <t>Privat</t>
  </si>
  <si>
    <t>Moaşe</t>
  </si>
  <si>
    <t xml:space="preserve">Total </t>
  </si>
  <si>
    <t>Macroreg. 1</t>
  </si>
  <si>
    <t>N-V</t>
  </si>
  <si>
    <t>C</t>
  </si>
  <si>
    <t>Macroreg. 2</t>
  </si>
  <si>
    <t>N-E</t>
  </si>
  <si>
    <t>S-E</t>
  </si>
  <si>
    <t>Macroreg. 3</t>
  </si>
  <si>
    <t>Buc.-Ilfov</t>
  </si>
  <si>
    <t>S-Muntenia</t>
  </si>
  <si>
    <t>Macroreg. 4</t>
  </si>
  <si>
    <t>S-V Oltenia</t>
  </si>
  <si>
    <t>V</t>
  </si>
  <si>
    <t>Asistenţi med. o.-g.</t>
  </si>
  <si>
    <t>pe macroregiuni, regiuni şi forme de proprietate</t>
  </si>
  <si>
    <t xml:space="preserve"> - continuare -</t>
  </si>
  <si>
    <t>2. Numărul personalului sanitar pe categorii de personal,</t>
  </si>
  <si>
    <t>Alt personal sanitar cu studii superioare</t>
  </si>
  <si>
    <t>Fizioterapeuţi</t>
  </si>
  <si>
    <t>Asistenţi medicali cu studii superioare</t>
  </si>
  <si>
    <t>Fiziokinetoterapeuţi</t>
  </si>
  <si>
    <t>din care: Fizioterapeuţi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</si>
</sst>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 style="thin"/>
      <bottom style="medium"/>
    </border>
    <border>
      <left/>
      <right style="medium"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 applyBorder="1" applyAlignment="1">
      <alignment/>
    </xf>
    <xf numFmtId="0" fontId="0" fillId="0" borderId="0" xfId="0" applyBorder="1" quotePrefix="1"/>
    <xf numFmtId="0" fontId="4" fillId="0" borderId="2" xfId="0" applyFont="1" applyFill="1" applyBorder="1" applyAlignment="1" applyProtection="1">
      <alignment vertical="center"/>
      <protection/>
    </xf>
    <xf numFmtId="0" fontId="4" fillId="0" borderId="3" xfId="0" applyFont="1" applyFill="1" applyBorder="1" applyAlignment="1" applyProtection="1">
      <alignment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1" fontId="5" fillId="0" borderId="5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1" fontId="5" fillId="0" borderId="15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/>
    <xf numFmtId="0" fontId="6" fillId="0" borderId="0" xfId="0" applyFont="1" applyBorder="1" quotePrefix="1"/>
    <xf numFmtId="0" fontId="6" fillId="0" borderId="0" xfId="0" applyFont="1"/>
    <xf numFmtId="0" fontId="7" fillId="0" borderId="1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 quotePrefix="1">
      <alignment horizontal="center"/>
    </xf>
    <xf numFmtId="0" fontId="7" fillId="0" borderId="6" xfId="0" applyFont="1" applyBorder="1" applyAlignment="1" quotePrefix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 quotePrefix="1">
      <alignment horizontal="center"/>
    </xf>
    <xf numFmtId="0" fontId="7" fillId="0" borderId="18" xfId="0" applyFont="1" applyBorder="1" applyAlignment="1" quotePrefix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 quotePrefix="1">
      <alignment horizontal="center"/>
    </xf>
    <xf numFmtId="0" fontId="6" fillId="0" borderId="21" xfId="0" applyFont="1" applyBorder="1" applyAlignment="1" quotePrefix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 quotePrefix="1">
      <alignment horizontal="center"/>
    </xf>
    <xf numFmtId="0" fontId="6" fillId="0" borderId="24" xfId="0" applyFont="1" applyBorder="1" applyAlignment="1" quotePrefix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Border="1" applyAlignment="1" quotePrefix="1">
      <alignment horizontal="center"/>
    </xf>
    <xf numFmtId="0" fontId="7" fillId="0" borderId="27" xfId="0" applyFont="1" applyBorder="1" applyAlignment="1" quotePrefix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 quotePrefix="1">
      <alignment horizontal="center"/>
    </xf>
    <xf numFmtId="0" fontId="6" fillId="0" borderId="30" xfId="0" applyFont="1" applyBorder="1" applyAlignment="1" quotePrefix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 quotePrefix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2" xfId="0" applyFont="1" applyBorder="1" applyAlignment="1" quotePrefix="1">
      <alignment horizontal="center"/>
    </xf>
    <xf numFmtId="0" fontId="7" fillId="0" borderId="33" xfId="0" applyFont="1" applyBorder="1" applyAlignment="1" quotePrefix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" fontId="5" fillId="0" borderId="3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0" xfId="0" applyFont="1" applyBorder="1" applyAlignment="1" quotePrefix="1">
      <alignment horizontal="center"/>
    </xf>
    <xf numFmtId="0" fontId="6" fillId="0" borderId="23" xfId="0" applyFont="1" applyBorder="1" applyAlignment="1" quotePrefix="1">
      <alignment horizontal="center"/>
    </xf>
    <xf numFmtId="0" fontId="6" fillId="0" borderId="29" xfId="0" applyFont="1" applyBorder="1" applyAlignment="1" quotePrefix="1">
      <alignment horizontal="center"/>
    </xf>
    <xf numFmtId="0" fontId="7" fillId="0" borderId="17" xfId="0" applyFont="1" applyBorder="1" applyAlignment="1" quotePrefix="1">
      <alignment horizontal="center"/>
    </xf>
    <xf numFmtId="0" fontId="7" fillId="0" borderId="26" xfId="0" applyFont="1" applyBorder="1" applyAlignment="1" quotePrefix="1">
      <alignment horizontal="center"/>
    </xf>
    <xf numFmtId="0" fontId="7" fillId="0" borderId="5" xfId="0" applyFont="1" applyBorder="1" applyAlignment="1" quotePrefix="1">
      <alignment horizontal="center"/>
    </xf>
    <xf numFmtId="0" fontId="6" fillId="0" borderId="35" xfId="0" applyFont="1" applyBorder="1" applyAlignment="1" quotePrefix="1">
      <alignment horizontal="center"/>
    </xf>
    <xf numFmtId="0" fontId="6" fillId="0" borderId="22" xfId="0" applyFont="1" applyBorder="1" applyAlignment="1" quotePrefix="1">
      <alignment horizont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38" xfId="0" applyFont="1" applyBorder="1" applyAlignment="1" quotePrefix="1">
      <alignment horizontal="center"/>
    </xf>
    <xf numFmtId="0" fontId="6" fillId="0" borderId="19" xfId="0" applyFont="1" applyBorder="1" applyAlignment="1" quotePrefix="1">
      <alignment horizontal="center"/>
    </xf>
    <xf numFmtId="1" fontId="5" fillId="0" borderId="39" xfId="0" applyNumberFormat="1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0" fontId="7" fillId="0" borderId="39" xfId="0" applyFont="1" applyBorder="1" applyAlignment="1" quotePrefix="1">
      <alignment horizontal="center"/>
    </xf>
    <xf numFmtId="0" fontId="7" fillId="0" borderId="31" xfId="0" applyFont="1" applyBorder="1" applyAlignment="1" quotePrefix="1">
      <alignment horizontal="center"/>
    </xf>
    <xf numFmtId="0" fontId="7" fillId="0" borderId="37" xfId="0" applyFont="1" applyBorder="1" applyAlignment="1" quotePrefix="1">
      <alignment horizontal="center"/>
    </xf>
    <xf numFmtId="0" fontId="7" fillId="0" borderId="16" xfId="0" applyFont="1" applyBorder="1" applyAlignment="1" quotePrefix="1">
      <alignment horizontal="center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41" xfId="0" applyNumberFormat="1" applyFont="1" applyBorder="1" applyAlignment="1">
      <alignment horizontal="center" vertical="center" wrapText="1"/>
    </xf>
    <xf numFmtId="1" fontId="5" fillId="0" borderId="42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43" xfId="0" applyNumberFormat="1" applyFont="1" applyBorder="1" applyAlignment="1">
      <alignment horizontal="center" vertical="center" wrapText="1"/>
    </xf>
    <xf numFmtId="1" fontId="5" fillId="0" borderId="44" xfId="0" applyNumberFormat="1" applyFont="1" applyBorder="1" applyAlignment="1">
      <alignment horizontal="center"/>
    </xf>
    <xf numFmtId="1" fontId="5" fillId="0" borderId="45" xfId="0" applyNumberFormat="1" applyFont="1" applyBorder="1" applyAlignment="1">
      <alignment horizontal="center"/>
    </xf>
    <xf numFmtId="1" fontId="5" fillId="0" borderId="40" xfId="0" applyNumberFormat="1" applyFont="1" applyBorder="1" applyAlignment="1">
      <alignment horizontal="center"/>
    </xf>
    <xf numFmtId="1" fontId="5" fillId="0" borderId="44" xfId="0" applyNumberFormat="1" applyFont="1" applyBorder="1" applyAlignment="1">
      <alignment horizontal="center" vertical="center" wrapText="1"/>
    </xf>
    <xf numFmtId="1" fontId="5" fillId="0" borderId="45" xfId="0" applyNumberFormat="1" applyFont="1" applyBorder="1" applyAlignment="1">
      <alignment horizontal="center" vertical="center" wrapText="1"/>
    </xf>
    <xf numFmtId="1" fontId="5" fillId="0" borderId="40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36" xfId="0" applyNumberFormat="1" applyFont="1" applyBorder="1" applyAlignment="1">
      <alignment horizontal="center" vertical="center" wrapText="1"/>
    </xf>
    <xf numFmtId="1" fontId="5" fillId="0" borderId="44" xfId="0" applyNumberFormat="1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0" fontId="7" fillId="0" borderId="44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1" fontId="5" fillId="0" borderId="4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5" fillId="0" borderId="34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1" fontId="5" fillId="0" borderId="46" xfId="0" applyNumberFormat="1" applyFont="1" applyBorder="1" applyAlignment="1">
      <alignment horizontal="center"/>
    </xf>
    <xf numFmtId="1" fontId="5" fillId="0" borderId="47" xfId="0" applyNumberFormat="1" applyFont="1" applyBorder="1" applyAlignment="1">
      <alignment horizontal="center"/>
    </xf>
    <xf numFmtId="1" fontId="5" fillId="0" borderId="55" xfId="0" applyNumberFormat="1" applyFont="1" applyBorder="1" applyAlignment="1">
      <alignment horizontal="center"/>
    </xf>
    <xf numFmtId="1" fontId="5" fillId="0" borderId="3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abSelected="1" view="pageLayout" workbookViewId="0" topLeftCell="E13">
      <selection activeCell="U43" sqref="U43:U46"/>
    </sheetView>
  </sheetViews>
  <sheetFormatPr defaultColWidth="9.140625" defaultRowHeight="15"/>
  <cols>
    <col min="1" max="1" width="10.7109375" style="0" customWidth="1"/>
    <col min="2" max="2" width="7.28125" style="0" customWidth="1"/>
    <col min="3" max="3" width="6.140625" style="0" customWidth="1"/>
    <col min="4" max="4" width="6.28125" style="0" customWidth="1"/>
    <col min="5" max="5" width="6.7109375" style="0" customWidth="1"/>
    <col min="6" max="6" width="5.8515625" style="0" customWidth="1"/>
    <col min="7" max="8" width="5.7109375" style="0" customWidth="1"/>
    <col min="9" max="9" width="6.140625" style="0" customWidth="1"/>
    <col min="10" max="10" width="6.421875" style="0" customWidth="1"/>
    <col min="11" max="11" width="5.8515625" style="0" customWidth="1"/>
    <col min="12" max="12" width="6.00390625" style="0" customWidth="1"/>
    <col min="13" max="13" width="6.28125" style="0" customWidth="1"/>
    <col min="14" max="14" width="12.28125" style="0" customWidth="1"/>
    <col min="15" max="15" width="5.28125" style="0" customWidth="1"/>
    <col min="16" max="18" width="5.57421875" style="0" customWidth="1"/>
    <col min="19" max="19" width="6.421875" style="0" customWidth="1"/>
    <col min="20" max="20" width="5.8515625" style="0" customWidth="1"/>
    <col min="21" max="22" width="6.7109375" style="0" customWidth="1"/>
    <col min="23" max="23" width="6.00390625" style="0" customWidth="1"/>
    <col min="24" max="24" width="6.8515625" style="0" customWidth="1"/>
    <col min="25" max="25" width="6.421875" style="0" customWidth="1"/>
    <col min="26" max="26" width="5.8515625" style="0" customWidth="1"/>
  </cols>
  <sheetData>
    <row r="1" spans="1:13" ht="15.75">
      <c r="A1" s="115" t="s">
        <v>28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15.75">
      <c r="A2" s="115" t="s">
        <v>26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4:15" ht="15">
      <c r="N3" s="117" t="s">
        <v>27</v>
      </c>
      <c r="O3" s="117"/>
    </row>
    <row r="4" ht="15.75" thickBot="1"/>
    <row r="5" spans="1:26" ht="26.25" customHeight="1" thickBot="1">
      <c r="A5" s="5"/>
      <c r="B5" s="106" t="s">
        <v>0</v>
      </c>
      <c r="C5" s="114"/>
      <c r="D5" s="86"/>
      <c r="E5" s="100" t="s">
        <v>1</v>
      </c>
      <c r="F5" s="101"/>
      <c r="G5" s="102"/>
      <c r="H5" s="106" t="s">
        <v>2</v>
      </c>
      <c r="I5" s="114"/>
      <c r="J5" s="86"/>
      <c r="K5" s="106" t="s">
        <v>3</v>
      </c>
      <c r="L5" s="114"/>
      <c r="M5" s="86"/>
      <c r="N5" s="5"/>
      <c r="O5" s="91" t="s">
        <v>29</v>
      </c>
      <c r="P5" s="92"/>
      <c r="Q5" s="92"/>
      <c r="R5" s="92"/>
      <c r="S5" s="92"/>
      <c r="T5" s="93"/>
      <c r="U5" s="126" t="s">
        <v>5</v>
      </c>
      <c r="V5" s="127"/>
      <c r="W5" s="128"/>
      <c r="X5" s="97" t="s">
        <v>6</v>
      </c>
      <c r="Y5" s="98"/>
      <c r="Z5" s="99"/>
    </row>
    <row r="6" spans="1:26" ht="13.5" customHeight="1" thickBot="1">
      <c r="A6" s="6"/>
      <c r="B6" s="118" t="s">
        <v>8</v>
      </c>
      <c r="C6" s="120" t="s">
        <v>9</v>
      </c>
      <c r="D6" s="122" t="s">
        <v>10</v>
      </c>
      <c r="E6" s="118" t="s">
        <v>8</v>
      </c>
      <c r="F6" s="120" t="s">
        <v>9</v>
      </c>
      <c r="G6" s="122" t="s">
        <v>10</v>
      </c>
      <c r="H6" s="118" t="s">
        <v>8</v>
      </c>
      <c r="I6" s="120" t="s">
        <v>9</v>
      </c>
      <c r="J6" s="122" t="s">
        <v>10</v>
      </c>
      <c r="K6" s="118" t="s">
        <v>8</v>
      </c>
      <c r="L6" s="120" t="s">
        <v>9</v>
      </c>
      <c r="M6" s="122" t="s">
        <v>10</v>
      </c>
      <c r="N6" s="6"/>
      <c r="O6" s="94"/>
      <c r="P6" s="95"/>
      <c r="Q6" s="95"/>
      <c r="R6" s="95"/>
      <c r="S6" s="95"/>
      <c r="T6" s="96"/>
      <c r="U6" s="118" t="s">
        <v>8</v>
      </c>
      <c r="V6" s="120" t="s">
        <v>9</v>
      </c>
      <c r="W6" s="122" t="s">
        <v>10</v>
      </c>
      <c r="X6" s="118" t="s">
        <v>8</v>
      </c>
      <c r="Y6" s="120" t="s">
        <v>9</v>
      </c>
      <c r="Z6" s="122" t="s">
        <v>10</v>
      </c>
    </row>
    <row r="7" spans="1:26" ht="15.75" thickBot="1">
      <c r="A7" s="7"/>
      <c r="B7" s="119"/>
      <c r="C7" s="121"/>
      <c r="D7" s="123"/>
      <c r="E7" s="119"/>
      <c r="F7" s="121"/>
      <c r="G7" s="123"/>
      <c r="H7" s="119"/>
      <c r="I7" s="121"/>
      <c r="J7" s="123"/>
      <c r="K7" s="119"/>
      <c r="L7" s="121"/>
      <c r="M7" s="123"/>
      <c r="N7" s="6"/>
      <c r="O7" s="106" t="s">
        <v>8</v>
      </c>
      <c r="P7" s="107"/>
      <c r="Q7" s="85" t="s">
        <v>9</v>
      </c>
      <c r="R7" s="107"/>
      <c r="S7" s="85" t="s">
        <v>10</v>
      </c>
      <c r="T7" s="86"/>
      <c r="U7" s="119"/>
      <c r="V7" s="121"/>
      <c r="W7" s="123"/>
      <c r="X7" s="119"/>
      <c r="Y7" s="121"/>
      <c r="Z7" s="123"/>
    </row>
    <row r="8" spans="1:26" ht="15.75" thickBot="1">
      <c r="A8" s="19" t="s">
        <v>12</v>
      </c>
      <c r="B8" s="24">
        <f>+C8+D8</f>
        <v>53681</v>
      </c>
      <c r="C8" s="25">
        <f>+C9+C12+C15+C18</f>
        <v>40956</v>
      </c>
      <c r="D8" s="26">
        <f>+D9+D12+D15+D18</f>
        <v>12725</v>
      </c>
      <c r="E8" s="25">
        <f>+F8+G8</f>
        <v>13767</v>
      </c>
      <c r="F8" s="25">
        <f>+F9+F12+F15+F18</f>
        <v>8339</v>
      </c>
      <c r="G8" s="26">
        <f>+G9+G12+G15+G18</f>
        <v>5428</v>
      </c>
      <c r="H8" s="66">
        <f>+I8+J8</f>
        <v>13814</v>
      </c>
      <c r="I8" s="66">
        <f>+I9+I12+I15+I18</f>
        <v>3157</v>
      </c>
      <c r="J8" s="27">
        <f>+J9+J12+J15+J18</f>
        <v>10657</v>
      </c>
      <c r="K8" s="65">
        <f aca="true" t="shared" si="0" ref="K8:K20">+L8+M8</f>
        <v>15435</v>
      </c>
      <c r="L8" s="66">
        <f aca="true" t="shared" si="1" ref="L8:M8">+L9+L12+L15+L18</f>
        <v>831</v>
      </c>
      <c r="M8" s="76">
        <f t="shared" si="1"/>
        <v>14604</v>
      </c>
      <c r="N8" s="10" t="s">
        <v>12</v>
      </c>
      <c r="O8" s="108">
        <f>+Q8+S8</f>
        <v>3248</v>
      </c>
      <c r="P8" s="109">
        <f aca="true" t="shared" si="2" ref="P8">+Q8+R8</f>
        <v>3070</v>
      </c>
      <c r="Q8" s="87">
        <f>+Q9+Q12+Q15+Q18</f>
        <v>3070</v>
      </c>
      <c r="R8" s="88"/>
      <c r="S8" s="87">
        <f>+S9+S12+S15+S18</f>
        <v>178</v>
      </c>
      <c r="T8" s="88"/>
      <c r="U8" s="53">
        <f aca="true" t="shared" si="3" ref="U8:X20">+V8+W8</f>
        <v>125141</v>
      </c>
      <c r="V8" s="53">
        <f aca="true" t="shared" si="4" ref="V8:Z8">+V9+V12+V15+V18</f>
        <v>95484</v>
      </c>
      <c r="W8" s="54">
        <f t="shared" si="4"/>
        <v>29657</v>
      </c>
      <c r="X8" s="53">
        <f t="shared" si="3"/>
        <v>112368</v>
      </c>
      <c r="Y8" s="53">
        <f t="shared" si="4"/>
        <v>85851</v>
      </c>
      <c r="Z8" s="55">
        <f t="shared" si="4"/>
        <v>26517</v>
      </c>
    </row>
    <row r="9" spans="1:26" ht="15">
      <c r="A9" s="14" t="s">
        <v>13</v>
      </c>
      <c r="B9" s="28">
        <f>+C9+D9</f>
        <v>14114</v>
      </c>
      <c r="C9" s="29">
        <f>+C10+C11</f>
        <v>11263</v>
      </c>
      <c r="D9" s="30">
        <f>+D10+D11</f>
        <v>2851</v>
      </c>
      <c r="E9" s="29">
        <f>+F9+G9</f>
        <v>3432</v>
      </c>
      <c r="F9" s="29">
        <f>+F10+F11</f>
        <v>2218</v>
      </c>
      <c r="G9" s="30">
        <f>+G10+G11</f>
        <v>1214</v>
      </c>
      <c r="H9" s="68">
        <f>+I9+J9</f>
        <v>3941</v>
      </c>
      <c r="I9" s="68">
        <f>+I10+I11</f>
        <v>944</v>
      </c>
      <c r="J9" s="31">
        <f>+J10+J11</f>
        <v>2997</v>
      </c>
      <c r="K9" s="67">
        <f t="shared" si="0"/>
        <v>3614</v>
      </c>
      <c r="L9" s="68">
        <f aca="true" t="shared" si="5" ref="L9:M9">+L10+L11</f>
        <v>236</v>
      </c>
      <c r="M9" s="74">
        <f t="shared" si="5"/>
        <v>3378</v>
      </c>
      <c r="N9" s="11" t="s">
        <v>13</v>
      </c>
      <c r="O9" s="110">
        <f>+O10+O11</f>
        <v>834</v>
      </c>
      <c r="P9" s="111"/>
      <c r="Q9" s="81">
        <f>+Q10+Q11</f>
        <v>794</v>
      </c>
      <c r="R9" s="82"/>
      <c r="S9" s="89">
        <f>+S10+S11</f>
        <v>40</v>
      </c>
      <c r="T9" s="90"/>
      <c r="U9" s="41">
        <f t="shared" si="3"/>
        <v>29969</v>
      </c>
      <c r="V9" s="41">
        <f aca="true" t="shared" si="6" ref="V9:Z9">+V10+V11</f>
        <v>23101</v>
      </c>
      <c r="W9" s="42">
        <f t="shared" si="6"/>
        <v>6868</v>
      </c>
      <c r="X9" s="41">
        <f t="shared" si="3"/>
        <v>26674</v>
      </c>
      <c r="Y9" s="41">
        <f t="shared" si="6"/>
        <v>20715</v>
      </c>
      <c r="Z9" s="43">
        <f t="shared" si="6"/>
        <v>5959</v>
      </c>
    </row>
    <row r="10" spans="1:26" ht="15">
      <c r="A10" s="12" t="s">
        <v>14</v>
      </c>
      <c r="B10" s="32">
        <f>+C10+D10</f>
        <v>7738</v>
      </c>
      <c r="C10" s="33">
        <v>5764</v>
      </c>
      <c r="D10" s="34">
        <v>1974</v>
      </c>
      <c r="E10" s="33">
        <f aca="true" t="shared" si="7" ref="E10:E11">+F10+G10</f>
        <v>1734</v>
      </c>
      <c r="F10" s="33">
        <v>780</v>
      </c>
      <c r="G10" s="34">
        <v>954</v>
      </c>
      <c r="H10" s="59">
        <f>+I10+J10</f>
        <v>2361</v>
      </c>
      <c r="I10" s="59">
        <v>426</v>
      </c>
      <c r="J10" s="35">
        <v>1935</v>
      </c>
      <c r="K10" s="58">
        <f t="shared" si="0"/>
        <v>1978</v>
      </c>
      <c r="L10" s="59">
        <v>136</v>
      </c>
      <c r="M10" s="71">
        <v>1842</v>
      </c>
      <c r="N10" s="12" t="s">
        <v>14</v>
      </c>
      <c r="O10" s="112">
        <f>+Q10+S10</f>
        <v>493</v>
      </c>
      <c r="P10" s="113"/>
      <c r="Q10" s="83">
        <v>464</v>
      </c>
      <c r="R10" s="84"/>
      <c r="S10" s="83">
        <v>29</v>
      </c>
      <c r="T10" s="84"/>
      <c r="U10" s="33">
        <f t="shared" si="3"/>
        <v>15987</v>
      </c>
      <c r="V10" s="33">
        <v>11440</v>
      </c>
      <c r="W10" s="34">
        <v>4547</v>
      </c>
      <c r="X10" s="33">
        <f t="shared" si="3"/>
        <v>13746</v>
      </c>
      <c r="Y10" s="33">
        <v>9947</v>
      </c>
      <c r="Z10" s="35">
        <v>3799</v>
      </c>
    </row>
    <row r="11" spans="1:26" ht="15.75" thickBot="1">
      <c r="A11" s="15" t="s">
        <v>15</v>
      </c>
      <c r="B11" s="36">
        <f>+C11+D11</f>
        <v>6376</v>
      </c>
      <c r="C11" s="37">
        <v>5499</v>
      </c>
      <c r="D11" s="38">
        <v>877</v>
      </c>
      <c r="E11" s="37">
        <f t="shared" si="7"/>
        <v>1698</v>
      </c>
      <c r="F11" s="37">
        <v>1438</v>
      </c>
      <c r="G11" s="38">
        <v>260</v>
      </c>
      <c r="H11" s="61">
        <f>+I11+J11</f>
        <v>1580</v>
      </c>
      <c r="I11" s="61">
        <v>518</v>
      </c>
      <c r="J11" s="39">
        <v>1062</v>
      </c>
      <c r="K11" s="60">
        <f t="shared" si="0"/>
        <v>1636</v>
      </c>
      <c r="L11" s="61">
        <v>100</v>
      </c>
      <c r="M11" s="72">
        <v>1536</v>
      </c>
      <c r="N11" s="13" t="s">
        <v>15</v>
      </c>
      <c r="O11" s="112">
        <f>+Q11+S11</f>
        <v>341</v>
      </c>
      <c r="P11" s="113"/>
      <c r="Q11" s="77">
        <v>330</v>
      </c>
      <c r="R11" s="78"/>
      <c r="S11" s="77">
        <v>11</v>
      </c>
      <c r="T11" s="78"/>
      <c r="U11" s="45">
        <f t="shared" si="3"/>
        <v>13982</v>
      </c>
      <c r="V11" s="45">
        <v>11661</v>
      </c>
      <c r="W11" s="46">
        <v>2321</v>
      </c>
      <c r="X11" s="45">
        <f t="shared" si="3"/>
        <v>12928</v>
      </c>
      <c r="Y11" s="45">
        <v>10768</v>
      </c>
      <c r="Z11" s="47">
        <v>2160</v>
      </c>
    </row>
    <row r="12" spans="1:26" ht="15">
      <c r="A12" s="11" t="s">
        <v>16</v>
      </c>
      <c r="B12" s="40">
        <f>+C12+D12</f>
        <v>11618</v>
      </c>
      <c r="C12" s="41">
        <f>+C13+C14</f>
        <v>8309</v>
      </c>
      <c r="D12" s="42">
        <f>+D13+D14</f>
        <v>3309</v>
      </c>
      <c r="E12" s="41">
        <f>+F12+G12</f>
        <v>3416</v>
      </c>
      <c r="F12" s="41">
        <f>+F13+F14</f>
        <v>1498</v>
      </c>
      <c r="G12" s="42">
        <f>+G13+G14</f>
        <v>1918</v>
      </c>
      <c r="H12" s="57">
        <f>+I12+J12</f>
        <v>3358</v>
      </c>
      <c r="I12" s="57">
        <f>+I13+I14</f>
        <v>724</v>
      </c>
      <c r="J12" s="43">
        <f>+J13+J14</f>
        <v>2634</v>
      </c>
      <c r="K12" s="56">
        <f t="shared" si="0"/>
        <v>3854</v>
      </c>
      <c r="L12" s="57">
        <f aca="true" t="shared" si="8" ref="L12:M12">+L13+L14</f>
        <v>169</v>
      </c>
      <c r="M12" s="75">
        <f t="shared" si="8"/>
        <v>3685</v>
      </c>
      <c r="N12" s="14" t="s">
        <v>16</v>
      </c>
      <c r="O12" s="110">
        <f>+O13+O14</f>
        <v>850</v>
      </c>
      <c r="P12" s="111"/>
      <c r="Q12" s="81">
        <f>+Q13+Q14</f>
        <v>827</v>
      </c>
      <c r="R12" s="82"/>
      <c r="S12" s="89">
        <f>+S13+S14</f>
        <v>23</v>
      </c>
      <c r="T12" s="90"/>
      <c r="U12" s="29">
        <f t="shared" si="3"/>
        <v>36283</v>
      </c>
      <c r="V12" s="29">
        <f aca="true" t="shared" si="9" ref="V12:Z12">+V13+V14</f>
        <v>26043</v>
      </c>
      <c r="W12" s="30">
        <f t="shared" si="9"/>
        <v>10240</v>
      </c>
      <c r="X12" s="29">
        <f t="shared" si="3"/>
        <v>32183</v>
      </c>
      <c r="Y12" s="29">
        <f t="shared" si="9"/>
        <v>23168</v>
      </c>
      <c r="Z12" s="31">
        <f t="shared" si="9"/>
        <v>9015</v>
      </c>
    </row>
    <row r="13" spans="1:26" ht="15">
      <c r="A13" s="12" t="s">
        <v>17</v>
      </c>
      <c r="B13" s="32">
        <f aca="true" t="shared" si="10" ref="B13:B14">+C13+D13</f>
        <v>6852</v>
      </c>
      <c r="C13" s="33">
        <v>5138</v>
      </c>
      <c r="D13" s="34">
        <v>1714</v>
      </c>
      <c r="E13" s="33">
        <f aca="true" t="shared" si="11" ref="E13:E14">+F13+G13</f>
        <v>1963</v>
      </c>
      <c r="F13" s="33">
        <v>793</v>
      </c>
      <c r="G13" s="34">
        <v>1170</v>
      </c>
      <c r="H13" s="59">
        <f aca="true" t="shared" si="12" ref="H13:H14">+I13+J13</f>
        <v>2112</v>
      </c>
      <c r="I13" s="59">
        <v>511</v>
      </c>
      <c r="J13" s="35">
        <v>1601</v>
      </c>
      <c r="K13" s="58">
        <f t="shared" si="0"/>
        <v>2333</v>
      </c>
      <c r="L13" s="59">
        <v>107</v>
      </c>
      <c r="M13" s="71">
        <v>2226</v>
      </c>
      <c r="N13" s="12" t="s">
        <v>17</v>
      </c>
      <c r="O13" s="112">
        <f>+Q13+S13</f>
        <v>514</v>
      </c>
      <c r="P13" s="113"/>
      <c r="Q13" s="83">
        <v>501</v>
      </c>
      <c r="R13" s="84"/>
      <c r="S13" s="83">
        <v>13</v>
      </c>
      <c r="T13" s="84"/>
      <c r="U13" s="33">
        <f t="shared" si="3"/>
        <v>20710</v>
      </c>
      <c r="V13" s="33">
        <v>15059</v>
      </c>
      <c r="W13" s="34">
        <v>5651</v>
      </c>
      <c r="X13" s="33">
        <f t="shared" si="3"/>
        <v>18493</v>
      </c>
      <c r="Y13" s="33">
        <v>13338</v>
      </c>
      <c r="Z13" s="35">
        <v>5155</v>
      </c>
    </row>
    <row r="14" spans="1:26" ht="15.75" thickBot="1">
      <c r="A14" s="13" t="s">
        <v>18</v>
      </c>
      <c r="B14" s="44">
        <f t="shared" si="10"/>
        <v>4766</v>
      </c>
      <c r="C14" s="45">
        <v>3171</v>
      </c>
      <c r="D14" s="46">
        <v>1595</v>
      </c>
      <c r="E14" s="45">
        <f t="shared" si="11"/>
        <v>1453</v>
      </c>
      <c r="F14" s="45">
        <v>705</v>
      </c>
      <c r="G14" s="46">
        <v>748</v>
      </c>
      <c r="H14" s="70">
        <f t="shared" si="12"/>
        <v>1246</v>
      </c>
      <c r="I14" s="70">
        <v>213</v>
      </c>
      <c r="J14" s="47">
        <v>1033</v>
      </c>
      <c r="K14" s="69">
        <f t="shared" si="0"/>
        <v>1521</v>
      </c>
      <c r="L14" s="70">
        <v>62</v>
      </c>
      <c r="M14" s="73">
        <v>1459</v>
      </c>
      <c r="N14" s="15" t="s">
        <v>18</v>
      </c>
      <c r="O14" s="112">
        <f>+Q14+S14</f>
        <v>336</v>
      </c>
      <c r="P14" s="113"/>
      <c r="Q14" s="77">
        <v>326</v>
      </c>
      <c r="R14" s="78"/>
      <c r="S14" s="77">
        <v>10</v>
      </c>
      <c r="T14" s="78"/>
      <c r="U14" s="37">
        <f t="shared" si="3"/>
        <v>15573</v>
      </c>
      <c r="V14" s="37">
        <v>10984</v>
      </c>
      <c r="W14" s="38">
        <v>4589</v>
      </c>
      <c r="X14" s="37">
        <f t="shared" si="3"/>
        <v>13690</v>
      </c>
      <c r="Y14" s="37">
        <v>9830</v>
      </c>
      <c r="Z14" s="39">
        <v>3860</v>
      </c>
    </row>
    <row r="15" spans="1:26" ht="15">
      <c r="A15" s="14" t="s">
        <v>19</v>
      </c>
      <c r="B15" s="28">
        <f>+C15+D15</f>
        <v>16748</v>
      </c>
      <c r="C15" s="29">
        <f>+C16+C17</f>
        <v>12756</v>
      </c>
      <c r="D15" s="30">
        <f>+D16+D17</f>
        <v>3992</v>
      </c>
      <c r="E15" s="29">
        <f>+F15+G15</f>
        <v>3791</v>
      </c>
      <c r="F15" s="29">
        <f>+F16+F17</f>
        <v>2485</v>
      </c>
      <c r="G15" s="30">
        <f>+G16+G17</f>
        <v>1306</v>
      </c>
      <c r="H15" s="68">
        <f>+I15+J15</f>
        <v>3856</v>
      </c>
      <c r="I15" s="68">
        <f>+I16+I17</f>
        <v>976</v>
      </c>
      <c r="J15" s="31">
        <f>+J16+J17</f>
        <v>2880</v>
      </c>
      <c r="K15" s="67">
        <f t="shared" si="0"/>
        <v>5505</v>
      </c>
      <c r="L15" s="68">
        <f aca="true" t="shared" si="13" ref="L15:M15">+L16+L17</f>
        <v>278</v>
      </c>
      <c r="M15" s="74">
        <f t="shared" si="13"/>
        <v>5227</v>
      </c>
      <c r="N15" s="11" t="s">
        <v>19</v>
      </c>
      <c r="O15" s="110">
        <f>+O16+O17</f>
        <v>1020</v>
      </c>
      <c r="P15" s="111"/>
      <c r="Q15" s="81">
        <f>+Q16+Q17</f>
        <v>912</v>
      </c>
      <c r="R15" s="82"/>
      <c r="S15" s="89">
        <f>+S16+S17</f>
        <v>108</v>
      </c>
      <c r="T15" s="90"/>
      <c r="U15" s="41">
        <f t="shared" si="3"/>
        <v>33756</v>
      </c>
      <c r="V15" s="41">
        <f aca="true" t="shared" si="14" ref="V15:Z15">+V16+V17</f>
        <v>27323</v>
      </c>
      <c r="W15" s="42">
        <f t="shared" si="14"/>
        <v>6433</v>
      </c>
      <c r="X15" s="41">
        <f t="shared" si="3"/>
        <v>30677</v>
      </c>
      <c r="Y15" s="41">
        <f t="shared" si="14"/>
        <v>24745</v>
      </c>
      <c r="Z15" s="43">
        <f t="shared" si="14"/>
        <v>5932</v>
      </c>
    </row>
    <row r="16" spans="1:26" ht="15">
      <c r="A16" s="12" t="s">
        <v>20</v>
      </c>
      <c r="B16" s="32">
        <f aca="true" t="shared" si="15" ref="B16:B17">+C16+D16</f>
        <v>12199</v>
      </c>
      <c r="C16" s="33">
        <v>9191</v>
      </c>
      <c r="D16" s="34">
        <v>3008</v>
      </c>
      <c r="E16" s="33">
        <f aca="true" t="shared" si="16" ref="E16:E17">+F16+G16</f>
        <v>2221</v>
      </c>
      <c r="F16" s="33">
        <v>1336</v>
      </c>
      <c r="G16" s="34">
        <v>885</v>
      </c>
      <c r="H16" s="59">
        <f aca="true" t="shared" si="17" ref="H16:H17">+I16+J16</f>
        <v>2580</v>
      </c>
      <c r="I16" s="59">
        <v>597</v>
      </c>
      <c r="J16" s="35">
        <v>1983</v>
      </c>
      <c r="K16" s="58">
        <f t="shared" si="0"/>
        <v>4272</v>
      </c>
      <c r="L16" s="59">
        <v>205</v>
      </c>
      <c r="M16" s="71">
        <v>4067</v>
      </c>
      <c r="N16" s="12" t="s">
        <v>20</v>
      </c>
      <c r="O16" s="112">
        <f>+Q16+S16</f>
        <v>670</v>
      </c>
      <c r="P16" s="113"/>
      <c r="Q16" s="83">
        <v>571</v>
      </c>
      <c r="R16" s="84"/>
      <c r="S16" s="83">
        <v>99</v>
      </c>
      <c r="T16" s="84"/>
      <c r="U16" s="33">
        <f t="shared" si="3"/>
        <v>18048</v>
      </c>
      <c r="V16" s="33">
        <v>15368</v>
      </c>
      <c r="W16" s="34">
        <v>2680</v>
      </c>
      <c r="X16" s="33">
        <f t="shared" si="3"/>
        <v>16145</v>
      </c>
      <c r="Y16" s="33">
        <v>13808</v>
      </c>
      <c r="Z16" s="35">
        <v>2337</v>
      </c>
    </row>
    <row r="17" spans="1:26" ht="15.75" thickBot="1">
      <c r="A17" s="13" t="s">
        <v>21</v>
      </c>
      <c r="B17" s="44">
        <f t="shared" si="15"/>
        <v>4549</v>
      </c>
      <c r="C17" s="45">
        <v>3565</v>
      </c>
      <c r="D17" s="46">
        <v>984</v>
      </c>
      <c r="E17" s="45">
        <f t="shared" si="16"/>
        <v>1570</v>
      </c>
      <c r="F17" s="45">
        <v>1149</v>
      </c>
      <c r="G17" s="46">
        <v>421</v>
      </c>
      <c r="H17" s="70">
        <f t="shared" si="17"/>
        <v>1276</v>
      </c>
      <c r="I17" s="70">
        <v>379</v>
      </c>
      <c r="J17" s="47">
        <v>897</v>
      </c>
      <c r="K17" s="60">
        <f t="shared" si="0"/>
        <v>1233</v>
      </c>
      <c r="L17" s="61">
        <v>73</v>
      </c>
      <c r="M17" s="72">
        <v>1160</v>
      </c>
      <c r="N17" s="13" t="s">
        <v>21</v>
      </c>
      <c r="O17" s="112">
        <f>+Q17+S17</f>
        <v>350</v>
      </c>
      <c r="P17" s="113"/>
      <c r="Q17" s="77">
        <v>341</v>
      </c>
      <c r="R17" s="78"/>
      <c r="S17" s="77">
        <v>9</v>
      </c>
      <c r="T17" s="78"/>
      <c r="U17" s="45">
        <f t="shared" si="3"/>
        <v>15708</v>
      </c>
      <c r="V17" s="45">
        <v>11955</v>
      </c>
      <c r="W17" s="46">
        <v>3753</v>
      </c>
      <c r="X17" s="45">
        <f t="shared" si="3"/>
        <v>14532</v>
      </c>
      <c r="Y17" s="45">
        <v>10937</v>
      </c>
      <c r="Z17" s="47">
        <v>3595</v>
      </c>
    </row>
    <row r="18" spans="1:26" ht="15">
      <c r="A18" s="14" t="s">
        <v>22</v>
      </c>
      <c r="B18" s="28">
        <f>+C18+D18</f>
        <v>11201</v>
      </c>
      <c r="C18" s="29">
        <f>+C19+C20</f>
        <v>8628</v>
      </c>
      <c r="D18" s="30">
        <f>+D19+D20</f>
        <v>2573</v>
      </c>
      <c r="E18" s="29">
        <f>+F18+G18</f>
        <v>3128</v>
      </c>
      <c r="F18" s="29">
        <f>+F19+F20</f>
        <v>2138</v>
      </c>
      <c r="G18" s="30">
        <f>+G19+G20</f>
        <v>990</v>
      </c>
      <c r="H18" s="68">
        <f>+I18+J18</f>
        <v>2659</v>
      </c>
      <c r="I18" s="68">
        <f>+I19+I20</f>
        <v>513</v>
      </c>
      <c r="J18" s="31">
        <f>+J19+J20</f>
        <v>2146</v>
      </c>
      <c r="K18" s="56">
        <f t="shared" si="0"/>
        <v>2462</v>
      </c>
      <c r="L18" s="57">
        <f aca="true" t="shared" si="18" ref="L18:M18">+L19+L20</f>
        <v>148</v>
      </c>
      <c r="M18" s="75">
        <f t="shared" si="18"/>
        <v>2314</v>
      </c>
      <c r="N18" s="14" t="s">
        <v>22</v>
      </c>
      <c r="O18" s="110">
        <f>+O19+O20</f>
        <v>544</v>
      </c>
      <c r="P18" s="111"/>
      <c r="Q18" s="81">
        <f>+Q19+Q20</f>
        <v>537</v>
      </c>
      <c r="R18" s="82"/>
      <c r="S18" s="89">
        <f>+S19+S20</f>
        <v>7</v>
      </c>
      <c r="T18" s="90"/>
      <c r="U18" s="29">
        <f t="shared" si="3"/>
        <v>25133</v>
      </c>
      <c r="V18" s="29">
        <f aca="true" t="shared" si="19" ref="V18:Z18">+V19+V20</f>
        <v>19017</v>
      </c>
      <c r="W18" s="30">
        <f t="shared" si="19"/>
        <v>6116</v>
      </c>
      <c r="X18" s="29">
        <f t="shared" si="3"/>
        <v>22834</v>
      </c>
      <c r="Y18" s="29">
        <f t="shared" si="19"/>
        <v>17223</v>
      </c>
      <c r="Z18" s="31">
        <f t="shared" si="19"/>
        <v>5611</v>
      </c>
    </row>
    <row r="19" spans="1:26" ht="15">
      <c r="A19" s="11" t="s">
        <v>23</v>
      </c>
      <c r="B19" s="48">
        <f aca="true" t="shared" si="20" ref="B19:B20">+C19+D19</f>
        <v>4677</v>
      </c>
      <c r="C19" s="49">
        <v>4320</v>
      </c>
      <c r="D19" s="50">
        <v>357</v>
      </c>
      <c r="E19" s="49">
        <f aca="true" t="shared" si="21" ref="E19:E20">+F19+G19</f>
        <v>1550</v>
      </c>
      <c r="F19" s="49">
        <v>1443</v>
      </c>
      <c r="G19" s="50">
        <v>107</v>
      </c>
      <c r="H19" s="49">
        <f aca="true" t="shared" si="22" ref="H19:H20">+I19+J19</f>
        <v>995</v>
      </c>
      <c r="I19" s="49">
        <v>309</v>
      </c>
      <c r="J19" s="51">
        <v>686</v>
      </c>
      <c r="K19" s="58">
        <f t="shared" si="0"/>
        <v>1254</v>
      </c>
      <c r="L19" s="59">
        <v>86</v>
      </c>
      <c r="M19" s="71">
        <v>1168</v>
      </c>
      <c r="N19" s="12" t="s">
        <v>23</v>
      </c>
      <c r="O19" s="112">
        <f>+Q19+S19</f>
        <v>292</v>
      </c>
      <c r="P19" s="113"/>
      <c r="Q19" s="83">
        <v>292</v>
      </c>
      <c r="R19" s="84"/>
      <c r="S19" s="83">
        <v>0</v>
      </c>
      <c r="T19" s="84"/>
      <c r="U19" s="33">
        <f t="shared" si="3"/>
        <v>12831</v>
      </c>
      <c r="V19" s="33">
        <v>11043</v>
      </c>
      <c r="W19" s="34">
        <v>1788</v>
      </c>
      <c r="X19" s="33">
        <f t="shared" si="3"/>
        <v>11815</v>
      </c>
      <c r="Y19" s="33">
        <v>10086</v>
      </c>
      <c r="Z19" s="35">
        <v>1729</v>
      </c>
    </row>
    <row r="20" spans="1:26" ht="15.75" thickBot="1">
      <c r="A20" s="15" t="s">
        <v>24</v>
      </c>
      <c r="B20" s="36">
        <f t="shared" si="20"/>
        <v>6524</v>
      </c>
      <c r="C20" s="37">
        <v>4308</v>
      </c>
      <c r="D20" s="38">
        <v>2216</v>
      </c>
      <c r="E20" s="37">
        <f t="shared" si="21"/>
        <v>1578</v>
      </c>
      <c r="F20" s="37">
        <v>695</v>
      </c>
      <c r="G20" s="38">
        <v>883</v>
      </c>
      <c r="H20" s="61">
        <f t="shared" si="22"/>
        <v>1664</v>
      </c>
      <c r="I20" s="61">
        <v>204</v>
      </c>
      <c r="J20" s="39">
        <v>1460</v>
      </c>
      <c r="K20" s="60">
        <f t="shared" si="0"/>
        <v>1208</v>
      </c>
      <c r="L20" s="61">
        <v>62</v>
      </c>
      <c r="M20" s="72">
        <v>1146</v>
      </c>
      <c r="N20" s="15" t="s">
        <v>24</v>
      </c>
      <c r="O20" s="124">
        <f>+Q20+S20</f>
        <v>252</v>
      </c>
      <c r="P20" s="125"/>
      <c r="Q20" s="77">
        <v>245</v>
      </c>
      <c r="R20" s="78"/>
      <c r="S20" s="77">
        <v>7</v>
      </c>
      <c r="T20" s="78"/>
      <c r="U20" s="37">
        <f t="shared" si="3"/>
        <v>12302</v>
      </c>
      <c r="V20" s="37">
        <v>7974</v>
      </c>
      <c r="W20" s="38">
        <v>4328</v>
      </c>
      <c r="X20" s="37">
        <f t="shared" si="3"/>
        <v>11019</v>
      </c>
      <c r="Y20" s="37">
        <v>7137</v>
      </c>
      <c r="Z20" s="39">
        <v>3882</v>
      </c>
    </row>
    <row r="21" spans="1:26" ht="15">
      <c r="A21" s="20"/>
      <c r="B21" s="21"/>
      <c r="C21" s="21"/>
      <c r="D21" s="22"/>
      <c r="E21" s="21"/>
      <c r="F21" s="21"/>
      <c r="G21" s="22"/>
      <c r="H21" s="21"/>
      <c r="I21" s="21"/>
      <c r="J21" s="22"/>
      <c r="K21" s="21"/>
      <c r="L21" s="21"/>
      <c r="M21" s="22"/>
      <c r="N21" s="3"/>
      <c r="O21" s="2"/>
      <c r="P21" s="2"/>
      <c r="Q21" s="4"/>
      <c r="R21" s="2"/>
      <c r="S21" s="2"/>
      <c r="T21" s="4"/>
      <c r="U21" s="2"/>
      <c r="V21" s="2"/>
      <c r="W21" s="4"/>
      <c r="X21" s="2"/>
      <c r="Y21" s="2"/>
      <c r="Z21" s="4"/>
    </row>
    <row r="22" spans="1:13" ht="1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5" ht="15">
      <c r="A23" s="116" t="s">
        <v>27</v>
      </c>
      <c r="B23" s="116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116" t="s">
        <v>27</v>
      </c>
      <c r="O23" s="116"/>
    </row>
    <row r="24" spans="1:23" ht="15.75" thickBo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O24" s="1"/>
      <c r="P24" s="1"/>
      <c r="Q24" s="1"/>
      <c r="R24" s="1"/>
      <c r="S24" s="1"/>
      <c r="T24" s="1"/>
      <c r="U24" s="1"/>
      <c r="V24" s="1"/>
      <c r="W24" s="1"/>
    </row>
    <row r="25" spans="1:26" ht="15.75" customHeight="1" thickBot="1">
      <c r="A25" s="5"/>
      <c r="B25" s="97" t="s">
        <v>32</v>
      </c>
      <c r="C25" s="98"/>
      <c r="D25" s="99"/>
      <c r="E25" s="97" t="s">
        <v>4</v>
      </c>
      <c r="F25" s="98"/>
      <c r="G25" s="99"/>
      <c r="H25" s="91" t="s">
        <v>31</v>
      </c>
      <c r="I25" s="92"/>
      <c r="J25" s="93"/>
      <c r="K25" s="100" t="s">
        <v>4</v>
      </c>
      <c r="L25" s="101"/>
      <c r="M25" s="102"/>
      <c r="N25" s="16"/>
      <c r="O25" s="98" t="s">
        <v>4</v>
      </c>
      <c r="P25" s="98"/>
      <c r="Q25" s="98"/>
      <c r="R25" s="98"/>
      <c r="S25" s="98"/>
      <c r="T25" s="98"/>
      <c r="U25" s="98"/>
      <c r="V25" s="98"/>
      <c r="W25" s="129"/>
      <c r="X25" s="98" t="s">
        <v>7</v>
      </c>
      <c r="Y25" s="98"/>
      <c r="Z25" s="99"/>
    </row>
    <row r="26" spans="1:26" ht="15.75" thickBot="1">
      <c r="A26" s="6"/>
      <c r="B26" s="118" t="s">
        <v>8</v>
      </c>
      <c r="C26" s="120" t="s">
        <v>9</v>
      </c>
      <c r="D26" s="122" t="s">
        <v>10</v>
      </c>
      <c r="E26" s="97" t="s">
        <v>30</v>
      </c>
      <c r="F26" s="98"/>
      <c r="G26" s="99"/>
      <c r="H26" s="94"/>
      <c r="I26" s="95"/>
      <c r="J26" s="96"/>
      <c r="K26" s="103" t="s">
        <v>25</v>
      </c>
      <c r="L26" s="104"/>
      <c r="M26" s="105"/>
      <c r="N26" s="17"/>
      <c r="O26" s="79" t="s">
        <v>11</v>
      </c>
      <c r="P26" s="79"/>
      <c r="Q26" s="80"/>
      <c r="R26" s="79" t="s">
        <v>32</v>
      </c>
      <c r="S26" s="79"/>
      <c r="T26" s="80"/>
      <c r="U26" s="79" t="s">
        <v>33</v>
      </c>
      <c r="V26" s="79"/>
      <c r="W26" s="80"/>
      <c r="X26" s="118" t="s">
        <v>8</v>
      </c>
      <c r="Y26" s="120" t="s">
        <v>9</v>
      </c>
      <c r="Z26" s="122" t="s">
        <v>10</v>
      </c>
    </row>
    <row r="27" spans="1:26" ht="15.75" thickBot="1">
      <c r="A27" s="6"/>
      <c r="B27" s="119"/>
      <c r="C27" s="121"/>
      <c r="D27" s="123"/>
      <c r="E27" s="62" t="s">
        <v>8</v>
      </c>
      <c r="F27" s="63" t="s">
        <v>9</v>
      </c>
      <c r="G27" s="64" t="s">
        <v>10</v>
      </c>
      <c r="H27" s="62" t="s">
        <v>8</v>
      </c>
      <c r="I27" s="63" t="s">
        <v>9</v>
      </c>
      <c r="J27" s="64" t="s">
        <v>10</v>
      </c>
      <c r="K27" s="62" t="s">
        <v>8</v>
      </c>
      <c r="L27" s="63" t="s">
        <v>9</v>
      </c>
      <c r="M27" s="64" t="s">
        <v>10</v>
      </c>
      <c r="N27" s="17"/>
      <c r="O27" s="18" t="s">
        <v>8</v>
      </c>
      <c r="P27" s="63" t="s">
        <v>9</v>
      </c>
      <c r="Q27" s="64" t="s">
        <v>10</v>
      </c>
      <c r="R27" s="18" t="s">
        <v>8</v>
      </c>
      <c r="S27" s="63" t="s">
        <v>9</v>
      </c>
      <c r="T27" s="64" t="s">
        <v>10</v>
      </c>
      <c r="U27" s="18" t="s">
        <v>8</v>
      </c>
      <c r="V27" s="8" t="s">
        <v>9</v>
      </c>
      <c r="W27" s="9" t="s">
        <v>10</v>
      </c>
      <c r="X27" s="119"/>
      <c r="Y27" s="121"/>
      <c r="Z27" s="123"/>
    </row>
    <row r="28" spans="1:26" ht="15.75" thickBot="1">
      <c r="A28" s="19" t="s">
        <v>12</v>
      </c>
      <c r="B28" s="66">
        <f aca="true" t="shared" si="23" ref="B28:B29">+C28+D28</f>
        <v>822</v>
      </c>
      <c r="C28" s="66">
        <f aca="true" t="shared" si="24" ref="C28:D28">+C29+C32+C35+C38</f>
        <v>563</v>
      </c>
      <c r="D28" s="76">
        <f t="shared" si="24"/>
        <v>259</v>
      </c>
      <c r="E28" s="25">
        <f aca="true" t="shared" si="25" ref="B28:E40">+F28+G28</f>
        <v>274</v>
      </c>
      <c r="F28" s="25">
        <f aca="true" t="shared" si="26" ref="F28:G28">+F29+F32+F35+F38</f>
        <v>145</v>
      </c>
      <c r="G28" s="26">
        <f t="shared" si="26"/>
        <v>129</v>
      </c>
      <c r="H28" s="66">
        <f aca="true" t="shared" si="27" ref="H28:H40">+I28+J28</f>
        <v>9424</v>
      </c>
      <c r="I28" s="66">
        <f aca="true" t="shared" si="28" ref="I28:J28">+I29+I32+I35+I38</f>
        <v>8435</v>
      </c>
      <c r="J28" s="27">
        <f t="shared" si="28"/>
        <v>989</v>
      </c>
      <c r="K28" s="52">
        <f aca="true" t="shared" si="29" ref="K28:K40">+L28+M28</f>
        <v>574</v>
      </c>
      <c r="L28" s="53">
        <f aca="true" t="shared" si="30" ref="L28:M28">+L29+L32+L35+L38</f>
        <v>478</v>
      </c>
      <c r="M28" s="54">
        <f t="shared" si="30"/>
        <v>96</v>
      </c>
      <c r="N28" s="19" t="s">
        <v>12</v>
      </c>
      <c r="O28" s="66">
        <f aca="true" t="shared" si="31" ref="O28:X40">+P28+Q28</f>
        <v>3133</v>
      </c>
      <c r="P28" s="66">
        <f>P29+P32+P35+P38</f>
        <v>2710</v>
      </c>
      <c r="Q28" s="66">
        <f>Q29+Q32+Q35+Q38</f>
        <v>423</v>
      </c>
      <c r="R28" s="66">
        <f t="shared" si="31"/>
        <v>697</v>
      </c>
      <c r="S28" s="66">
        <f>S29+S32+S35+S38</f>
        <v>443</v>
      </c>
      <c r="T28" s="66">
        <f>T29+T32+T35+T38</f>
        <v>254</v>
      </c>
      <c r="U28" s="25">
        <f t="shared" si="31"/>
        <v>552</v>
      </c>
      <c r="V28" s="25">
        <f aca="true" t="shared" si="32" ref="V28:Z28">+V29+V32+V35+V38</f>
        <v>363</v>
      </c>
      <c r="W28" s="26">
        <f t="shared" si="32"/>
        <v>189</v>
      </c>
      <c r="X28" s="25">
        <f t="shared" si="31"/>
        <v>59440</v>
      </c>
      <c r="Y28" s="25">
        <f t="shared" si="32"/>
        <v>55717</v>
      </c>
      <c r="Z28" s="27">
        <f t="shared" si="32"/>
        <v>3723</v>
      </c>
    </row>
    <row r="29" spans="1:26" ht="15">
      <c r="A29" s="14" t="s">
        <v>13</v>
      </c>
      <c r="B29" s="68">
        <f t="shared" si="23"/>
        <v>247</v>
      </c>
      <c r="C29" s="68">
        <f aca="true" t="shared" si="33" ref="C29:D29">+C30+C31</f>
        <v>181</v>
      </c>
      <c r="D29" s="74">
        <f t="shared" si="33"/>
        <v>66</v>
      </c>
      <c r="E29" s="29">
        <f t="shared" si="25"/>
        <v>36</v>
      </c>
      <c r="F29" s="29">
        <f aca="true" t="shared" si="34" ref="F29:G29">+F30+F31</f>
        <v>24</v>
      </c>
      <c r="G29" s="30">
        <f t="shared" si="34"/>
        <v>12</v>
      </c>
      <c r="H29" s="68">
        <f t="shared" si="27"/>
        <v>3824</v>
      </c>
      <c r="I29" s="68">
        <f aca="true" t="shared" si="35" ref="I29:J29">+I30+I31</f>
        <v>3507</v>
      </c>
      <c r="J29" s="31">
        <f t="shared" si="35"/>
        <v>317</v>
      </c>
      <c r="K29" s="56">
        <f t="shared" si="29"/>
        <v>104</v>
      </c>
      <c r="L29" s="57">
        <f aca="true" t="shared" si="36" ref="L29:M29">+L30+L31</f>
        <v>85</v>
      </c>
      <c r="M29" s="75">
        <f t="shared" si="36"/>
        <v>19</v>
      </c>
      <c r="N29" s="14" t="s">
        <v>13</v>
      </c>
      <c r="O29" s="68">
        <f t="shared" si="31"/>
        <v>816</v>
      </c>
      <c r="P29" s="68">
        <f aca="true" t="shared" si="37" ref="P29:Q29">+P30+P31</f>
        <v>744</v>
      </c>
      <c r="Q29" s="68">
        <f t="shared" si="37"/>
        <v>72</v>
      </c>
      <c r="R29" s="68">
        <f t="shared" si="31"/>
        <v>89</v>
      </c>
      <c r="S29" s="68">
        <f aca="true" t="shared" si="38" ref="S29:T29">+S30+S31</f>
        <v>84</v>
      </c>
      <c r="T29" s="68">
        <f t="shared" si="38"/>
        <v>5</v>
      </c>
      <c r="U29" s="29">
        <f t="shared" si="31"/>
        <v>54</v>
      </c>
      <c r="V29" s="29">
        <f aca="true" t="shared" si="39" ref="V29:Z29">+V30+V31</f>
        <v>50</v>
      </c>
      <c r="W29" s="30">
        <f t="shared" si="39"/>
        <v>4</v>
      </c>
      <c r="X29" s="29">
        <f t="shared" si="31"/>
        <v>16402</v>
      </c>
      <c r="Y29" s="29">
        <f t="shared" si="39"/>
        <v>15215</v>
      </c>
      <c r="Z29" s="31">
        <f t="shared" si="39"/>
        <v>1187</v>
      </c>
    </row>
    <row r="30" spans="1:26" ht="15">
      <c r="A30" s="12" t="s">
        <v>14</v>
      </c>
      <c r="B30" s="59">
        <f t="shared" si="25"/>
        <v>185</v>
      </c>
      <c r="C30" s="59">
        <v>140</v>
      </c>
      <c r="D30" s="71">
        <v>45</v>
      </c>
      <c r="E30" s="33">
        <f t="shared" si="25"/>
        <v>15</v>
      </c>
      <c r="F30" s="33">
        <v>13</v>
      </c>
      <c r="G30" s="34">
        <v>2</v>
      </c>
      <c r="H30" s="59">
        <f t="shared" si="27"/>
        <v>2586</v>
      </c>
      <c r="I30" s="59">
        <v>2509</v>
      </c>
      <c r="J30" s="35">
        <v>77</v>
      </c>
      <c r="K30" s="58">
        <f t="shared" si="29"/>
        <v>46</v>
      </c>
      <c r="L30" s="59">
        <v>44</v>
      </c>
      <c r="M30" s="71">
        <v>2</v>
      </c>
      <c r="N30" s="12" t="s">
        <v>14</v>
      </c>
      <c r="O30" s="59">
        <f t="shared" si="31"/>
        <v>369</v>
      </c>
      <c r="P30" s="59">
        <v>324</v>
      </c>
      <c r="Q30" s="71">
        <v>45</v>
      </c>
      <c r="R30" s="59">
        <f t="shared" si="31"/>
        <v>34</v>
      </c>
      <c r="S30" s="59">
        <v>30</v>
      </c>
      <c r="T30" s="71">
        <v>4</v>
      </c>
      <c r="U30" s="33">
        <f t="shared" si="31"/>
        <v>16</v>
      </c>
      <c r="V30" s="33">
        <v>12</v>
      </c>
      <c r="W30" s="34">
        <v>4</v>
      </c>
      <c r="X30" s="33">
        <f t="shared" si="31"/>
        <v>8578</v>
      </c>
      <c r="Y30" s="33">
        <v>7954</v>
      </c>
      <c r="Z30" s="35">
        <v>624</v>
      </c>
    </row>
    <row r="31" spans="1:26" ht="15.75" thickBot="1">
      <c r="A31" s="15" t="s">
        <v>15</v>
      </c>
      <c r="B31" s="61">
        <f t="shared" si="25"/>
        <v>62</v>
      </c>
      <c r="C31" s="61">
        <v>41</v>
      </c>
      <c r="D31" s="72">
        <v>21</v>
      </c>
      <c r="E31" s="37">
        <f t="shared" si="25"/>
        <v>21</v>
      </c>
      <c r="F31" s="37">
        <v>11</v>
      </c>
      <c r="G31" s="38">
        <v>10</v>
      </c>
      <c r="H31" s="61">
        <f t="shared" si="27"/>
        <v>1238</v>
      </c>
      <c r="I31" s="61">
        <v>998</v>
      </c>
      <c r="J31" s="39">
        <v>240</v>
      </c>
      <c r="K31" s="69">
        <f t="shared" si="29"/>
        <v>58</v>
      </c>
      <c r="L31" s="70">
        <v>41</v>
      </c>
      <c r="M31" s="73">
        <v>17</v>
      </c>
      <c r="N31" s="15" t="s">
        <v>15</v>
      </c>
      <c r="O31" s="61">
        <f t="shared" si="31"/>
        <v>447</v>
      </c>
      <c r="P31" s="61">
        <v>420</v>
      </c>
      <c r="Q31" s="72">
        <v>27</v>
      </c>
      <c r="R31" s="61">
        <f t="shared" si="31"/>
        <v>55</v>
      </c>
      <c r="S31" s="61">
        <v>54</v>
      </c>
      <c r="T31" s="72">
        <v>1</v>
      </c>
      <c r="U31" s="37">
        <f t="shared" si="31"/>
        <v>38</v>
      </c>
      <c r="V31" s="37">
        <v>38</v>
      </c>
      <c r="W31" s="38">
        <v>0</v>
      </c>
      <c r="X31" s="37">
        <f t="shared" si="31"/>
        <v>7824</v>
      </c>
      <c r="Y31" s="37">
        <v>7261</v>
      </c>
      <c r="Z31" s="39">
        <v>563</v>
      </c>
    </row>
    <row r="32" spans="1:26" ht="15">
      <c r="A32" s="11" t="s">
        <v>16</v>
      </c>
      <c r="B32" s="57">
        <f aca="true" t="shared" si="40" ref="B32">+C32+D32</f>
        <v>181</v>
      </c>
      <c r="C32" s="57">
        <f aca="true" t="shared" si="41" ref="C32:G32">+C33+C34</f>
        <v>116</v>
      </c>
      <c r="D32" s="75">
        <f t="shared" si="41"/>
        <v>65</v>
      </c>
      <c r="E32" s="41">
        <f t="shared" si="25"/>
        <v>79</v>
      </c>
      <c r="F32" s="41">
        <f t="shared" si="41"/>
        <v>36</v>
      </c>
      <c r="G32" s="42">
        <f t="shared" si="41"/>
        <v>43</v>
      </c>
      <c r="H32" s="57">
        <f t="shared" si="27"/>
        <v>1837</v>
      </c>
      <c r="I32" s="57">
        <f aca="true" t="shared" si="42" ref="I32:J32">+I33+I34</f>
        <v>1559</v>
      </c>
      <c r="J32" s="43">
        <f t="shared" si="42"/>
        <v>278</v>
      </c>
      <c r="K32" s="67">
        <f t="shared" si="29"/>
        <v>126</v>
      </c>
      <c r="L32" s="68">
        <f aca="true" t="shared" si="43" ref="L32:M32">+L33+L34</f>
        <v>121</v>
      </c>
      <c r="M32" s="74">
        <f t="shared" si="43"/>
        <v>5</v>
      </c>
      <c r="N32" s="11" t="s">
        <v>16</v>
      </c>
      <c r="O32" s="57">
        <f t="shared" si="31"/>
        <v>913</v>
      </c>
      <c r="P32" s="57">
        <f aca="true" t="shared" si="44" ref="P32:T32">+P33+P34</f>
        <v>795</v>
      </c>
      <c r="Q32" s="57">
        <f t="shared" si="44"/>
        <v>118</v>
      </c>
      <c r="R32" s="57">
        <f t="shared" si="31"/>
        <v>246</v>
      </c>
      <c r="S32" s="57">
        <f t="shared" si="44"/>
        <v>192</v>
      </c>
      <c r="T32" s="57">
        <f t="shared" si="44"/>
        <v>54</v>
      </c>
      <c r="U32" s="41">
        <f t="shared" si="31"/>
        <v>214</v>
      </c>
      <c r="V32" s="41">
        <f aca="true" t="shared" si="45" ref="V32:Z32">+V33+V34</f>
        <v>174</v>
      </c>
      <c r="W32" s="42">
        <f t="shared" si="45"/>
        <v>40</v>
      </c>
      <c r="X32" s="41">
        <f t="shared" si="31"/>
        <v>16671</v>
      </c>
      <c r="Y32" s="41">
        <f t="shared" si="45"/>
        <v>15451</v>
      </c>
      <c r="Z32" s="43">
        <f t="shared" si="45"/>
        <v>1220</v>
      </c>
    </row>
    <row r="33" spans="1:26" ht="15">
      <c r="A33" s="12" t="s">
        <v>17</v>
      </c>
      <c r="B33" s="59">
        <f t="shared" si="25"/>
        <v>139</v>
      </c>
      <c r="C33" s="59">
        <v>84</v>
      </c>
      <c r="D33" s="71">
        <v>55</v>
      </c>
      <c r="E33" s="33">
        <f t="shared" si="25"/>
        <v>66</v>
      </c>
      <c r="F33" s="33">
        <v>30</v>
      </c>
      <c r="G33" s="34">
        <v>36</v>
      </c>
      <c r="H33" s="59">
        <f t="shared" si="27"/>
        <v>1176</v>
      </c>
      <c r="I33" s="59">
        <v>938</v>
      </c>
      <c r="J33" s="35">
        <v>238</v>
      </c>
      <c r="K33" s="58">
        <f t="shared" si="29"/>
        <v>57</v>
      </c>
      <c r="L33" s="59">
        <v>57</v>
      </c>
      <c r="M33" s="71">
        <v>0</v>
      </c>
      <c r="N33" s="12" t="s">
        <v>17</v>
      </c>
      <c r="O33" s="59">
        <f t="shared" si="31"/>
        <v>521</v>
      </c>
      <c r="P33" s="59">
        <v>489</v>
      </c>
      <c r="Q33" s="71">
        <v>32</v>
      </c>
      <c r="R33" s="59">
        <f t="shared" si="31"/>
        <v>56</v>
      </c>
      <c r="S33" s="59">
        <v>45</v>
      </c>
      <c r="T33" s="71">
        <v>11</v>
      </c>
      <c r="U33" s="33">
        <f t="shared" si="31"/>
        <v>52</v>
      </c>
      <c r="V33" s="33">
        <v>42</v>
      </c>
      <c r="W33" s="34">
        <v>10</v>
      </c>
      <c r="X33" s="33">
        <f t="shared" si="31"/>
        <v>9645</v>
      </c>
      <c r="Y33" s="33">
        <v>8945</v>
      </c>
      <c r="Z33" s="35">
        <v>700</v>
      </c>
    </row>
    <row r="34" spans="1:26" ht="15.75" thickBot="1">
      <c r="A34" s="13" t="s">
        <v>18</v>
      </c>
      <c r="B34" s="70">
        <f t="shared" si="25"/>
        <v>42</v>
      </c>
      <c r="C34" s="70">
        <v>32</v>
      </c>
      <c r="D34" s="73">
        <v>10</v>
      </c>
      <c r="E34" s="45">
        <f t="shared" si="25"/>
        <v>13</v>
      </c>
      <c r="F34" s="45">
        <v>6</v>
      </c>
      <c r="G34" s="46">
        <v>7</v>
      </c>
      <c r="H34" s="70">
        <f t="shared" si="27"/>
        <v>661</v>
      </c>
      <c r="I34" s="70">
        <v>621</v>
      </c>
      <c r="J34" s="47">
        <v>40</v>
      </c>
      <c r="K34" s="60">
        <f t="shared" si="29"/>
        <v>69</v>
      </c>
      <c r="L34" s="61">
        <v>64</v>
      </c>
      <c r="M34" s="72">
        <v>5</v>
      </c>
      <c r="N34" s="13" t="s">
        <v>18</v>
      </c>
      <c r="O34" s="70">
        <f t="shared" si="31"/>
        <v>392</v>
      </c>
      <c r="P34" s="70">
        <v>306</v>
      </c>
      <c r="Q34" s="73">
        <v>86</v>
      </c>
      <c r="R34" s="70">
        <f t="shared" si="31"/>
        <v>190</v>
      </c>
      <c r="S34" s="70">
        <v>147</v>
      </c>
      <c r="T34" s="73">
        <v>43</v>
      </c>
      <c r="U34" s="45">
        <f t="shared" si="31"/>
        <v>162</v>
      </c>
      <c r="V34" s="45">
        <v>132</v>
      </c>
      <c r="W34" s="46">
        <v>30</v>
      </c>
      <c r="X34" s="45">
        <f t="shared" si="31"/>
        <v>7026</v>
      </c>
      <c r="Y34" s="45">
        <v>6506</v>
      </c>
      <c r="Z34" s="47">
        <v>520</v>
      </c>
    </row>
    <row r="35" spans="1:26" ht="15">
      <c r="A35" s="14" t="s">
        <v>19</v>
      </c>
      <c r="B35" s="68">
        <f aca="true" t="shared" si="46" ref="B35">+C35+D35</f>
        <v>248</v>
      </c>
      <c r="C35" s="68">
        <f aca="true" t="shared" si="47" ref="C35:D35">+C36+C37</f>
        <v>158</v>
      </c>
      <c r="D35" s="74">
        <f t="shared" si="47"/>
        <v>90</v>
      </c>
      <c r="E35" s="29">
        <f t="shared" si="25"/>
        <v>97</v>
      </c>
      <c r="F35" s="29">
        <f aca="true" t="shared" si="48" ref="F35:G35">+F36+F37</f>
        <v>52</v>
      </c>
      <c r="G35" s="30">
        <f t="shared" si="48"/>
        <v>45</v>
      </c>
      <c r="H35" s="68">
        <f t="shared" si="27"/>
        <v>2274</v>
      </c>
      <c r="I35" s="68">
        <f aca="true" t="shared" si="49" ref="I35:J35">+I36+I37</f>
        <v>1985</v>
      </c>
      <c r="J35" s="31">
        <f t="shared" si="49"/>
        <v>289</v>
      </c>
      <c r="K35" s="56">
        <f t="shared" si="29"/>
        <v>202</v>
      </c>
      <c r="L35" s="57">
        <f aca="true" t="shared" si="50" ref="L35:M35">+L36+L37</f>
        <v>172</v>
      </c>
      <c r="M35" s="75">
        <f t="shared" si="50"/>
        <v>30</v>
      </c>
      <c r="N35" s="14" t="s">
        <v>19</v>
      </c>
      <c r="O35" s="68">
        <f t="shared" si="31"/>
        <v>781</v>
      </c>
      <c r="P35" s="68">
        <f aca="true" t="shared" si="51" ref="P35:Q35">+P36+P37</f>
        <v>597</v>
      </c>
      <c r="Q35" s="68">
        <f t="shared" si="51"/>
        <v>184</v>
      </c>
      <c r="R35" s="68">
        <f t="shared" si="31"/>
        <v>206</v>
      </c>
      <c r="S35" s="68">
        <f aca="true" t="shared" si="52" ref="S35:T35">+S36+S37</f>
        <v>114</v>
      </c>
      <c r="T35" s="68">
        <f t="shared" si="52"/>
        <v>92</v>
      </c>
      <c r="U35" s="29">
        <f t="shared" si="31"/>
        <v>173</v>
      </c>
      <c r="V35" s="29">
        <f aca="true" t="shared" si="53" ref="V35:Z35">+V36+V37</f>
        <v>101</v>
      </c>
      <c r="W35" s="30">
        <f t="shared" si="53"/>
        <v>72</v>
      </c>
      <c r="X35" s="29">
        <f t="shared" si="31"/>
        <v>15996</v>
      </c>
      <c r="Y35" s="29">
        <f t="shared" si="53"/>
        <v>15160</v>
      </c>
      <c r="Z35" s="31">
        <f t="shared" si="53"/>
        <v>836</v>
      </c>
    </row>
    <row r="36" spans="1:26" ht="15">
      <c r="A36" s="12" t="s">
        <v>20</v>
      </c>
      <c r="B36" s="59">
        <f t="shared" si="25"/>
        <v>201</v>
      </c>
      <c r="C36" s="59">
        <v>133</v>
      </c>
      <c r="D36" s="71">
        <v>68</v>
      </c>
      <c r="E36" s="33">
        <f t="shared" si="25"/>
        <v>73</v>
      </c>
      <c r="F36" s="33">
        <v>44</v>
      </c>
      <c r="G36" s="34">
        <v>29</v>
      </c>
      <c r="H36" s="59">
        <f t="shared" si="27"/>
        <v>1798</v>
      </c>
      <c r="I36" s="59">
        <v>1530</v>
      </c>
      <c r="J36" s="35">
        <v>268</v>
      </c>
      <c r="K36" s="58">
        <f t="shared" si="29"/>
        <v>145</v>
      </c>
      <c r="L36" s="59">
        <v>122</v>
      </c>
      <c r="M36" s="71">
        <v>23</v>
      </c>
      <c r="N36" s="12" t="s">
        <v>20</v>
      </c>
      <c r="O36" s="59">
        <f t="shared" si="31"/>
        <v>426</v>
      </c>
      <c r="P36" s="59">
        <v>269</v>
      </c>
      <c r="Q36" s="71">
        <v>157</v>
      </c>
      <c r="R36" s="59">
        <f t="shared" si="31"/>
        <v>107</v>
      </c>
      <c r="S36" s="59">
        <v>78</v>
      </c>
      <c r="T36" s="71">
        <v>29</v>
      </c>
      <c r="U36" s="33">
        <f t="shared" si="31"/>
        <v>90</v>
      </c>
      <c r="V36" s="33">
        <v>68</v>
      </c>
      <c r="W36" s="34">
        <v>22</v>
      </c>
      <c r="X36" s="33">
        <f t="shared" si="31"/>
        <v>8619</v>
      </c>
      <c r="Y36" s="33">
        <v>8141</v>
      </c>
      <c r="Z36" s="35">
        <v>478</v>
      </c>
    </row>
    <row r="37" spans="1:26" ht="15.75" thickBot="1">
      <c r="A37" s="15" t="s">
        <v>21</v>
      </c>
      <c r="B37" s="61">
        <f t="shared" si="25"/>
        <v>47</v>
      </c>
      <c r="C37" s="61">
        <v>25</v>
      </c>
      <c r="D37" s="72">
        <v>22</v>
      </c>
      <c r="E37" s="37">
        <f t="shared" si="25"/>
        <v>24</v>
      </c>
      <c r="F37" s="37">
        <v>8</v>
      </c>
      <c r="G37" s="38">
        <v>16</v>
      </c>
      <c r="H37" s="61">
        <f t="shared" si="27"/>
        <v>476</v>
      </c>
      <c r="I37" s="61">
        <v>455</v>
      </c>
      <c r="J37" s="39">
        <v>21</v>
      </c>
      <c r="K37" s="69">
        <f t="shared" si="29"/>
        <v>57</v>
      </c>
      <c r="L37" s="70">
        <v>50</v>
      </c>
      <c r="M37" s="73">
        <v>7</v>
      </c>
      <c r="N37" s="15" t="s">
        <v>21</v>
      </c>
      <c r="O37" s="61">
        <f t="shared" si="31"/>
        <v>355</v>
      </c>
      <c r="P37" s="61">
        <v>328</v>
      </c>
      <c r="Q37" s="72">
        <v>27</v>
      </c>
      <c r="R37" s="61">
        <f t="shared" si="31"/>
        <v>99</v>
      </c>
      <c r="S37" s="61">
        <v>36</v>
      </c>
      <c r="T37" s="72">
        <v>63</v>
      </c>
      <c r="U37" s="37">
        <f t="shared" si="31"/>
        <v>83</v>
      </c>
      <c r="V37" s="37">
        <v>33</v>
      </c>
      <c r="W37" s="38">
        <v>50</v>
      </c>
      <c r="X37" s="37">
        <f t="shared" si="31"/>
        <v>7377</v>
      </c>
      <c r="Y37" s="37">
        <v>7019</v>
      </c>
      <c r="Z37" s="39">
        <v>358</v>
      </c>
    </row>
    <row r="38" spans="1:26" ht="15">
      <c r="A38" s="11" t="s">
        <v>22</v>
      </c>
      <c r="B38" s="57">
        <f aca="true" t="shared" si="54" ref="B38">+C38+D38</f>
        <v>146</v>
      </c>
      <c r="C38" s="57">
        <f aca="true" t="shared" si="55" ref="C38:D38">+C39+C40</f>
        <v>108</v>
      </c>
      <c r="D38" s="75">
        <f t="shared" si="55"/>
        <v>38</v>
      </c>
      <c r="E38" s="41">
        <f t="shared" si="25"/>
        <v>62</v>
      </c>
      <c r="F38" s="41">
        <f aca="true" t="shared" si="56" ref="F38:G38">+F39+F40</f>
        <v>33</v>
      </c>
      <c r="G38" s="42">
        <f t="shared" si="56"/>
        <v>29</v>
      </c>
      <c r="H38" s="57">
        <f t="shared" si="27"/>
        <v>1489</v>
      </c>
      <c r="I38" s="57">
        <f aca="true" t="shared" si="57" ref="I38:J38">+I39+I40</f>
        <v>1384</v>
      </c>
      <c r="J38" s="43">
        <f t="shared" si="57"/>
        <v>105</v>
      </c>
      <c r="K38" s="67">
        <f t="shared" si="29"/>
        <v>142</v>
      </c>
      <c r="L38" s="68">
        <f aca="true" t="shared" si="58" ref="L38:M38">+L39+L40</f>
        <v>100</v>
      </c>
      <c r="M38" s="74">
        <f t="shared" si="58"/>
        <v>42</v>
      </c>
      <c r="N38" s="11" t="s">
        <v>22</v>
      </c>
      <c r="O38" s="57">
        <f t="shared" si="31"/>
        <v>623</v>
      </c>
      <c r="P38" s="57">
        <f aca="true" t="shared" si="59" ref="P38:Q38">+P39+P40</f>
        <v>574</v>
      </c>
      <c r="Q38" s="57">
        <f t="shared" si="59"/>
        <v>49</v>
      </c>
      <c r="R38" s="57">
        <f t="shared" si="31"/>
        <v>156</v>
      </c>
      <c r="S38" s="57">
        <f aca="true" t="shared" si="60" ref="S38:T38">+S39+S40</f>
        <v>53</v>
      </c>
      <c r="T38" s="57">
        <f t="shared" si="60"/>
        <v>103</v>
      </c>
      <c r="U38" s="41">
        <f t="shared" si="31"/>
        <v>111</v>
      </c>
      <c r="V38" s="41">
        <f aca="true" t="shared" si="61" ref="V38:Z38">+V39+V40</f>
        <v>38</v>
      </c>
      <c r="W38" s="42">
        <f t="shared" si="61"/>
        <v>73</v>
      </c>
      <c r="X38" s="41">
        <f t="shared" si="31"/>
        <v>10371</v>
      </c>
      <c r="Y38" s="41">
        <f t="shared" si="61"/>
        <v>9891</v>
      </c>
      <c r="Z38" s="43">
        <f t="shared" si="61"/>
        <v>480</v>
      </c>
    </row>
    <row r="39" spans="1:26" ht="15">
      <c r="A39" s="12" t="s">
        <v>23</v>
      </c>
      <c r="B39" s="59">
        <f t="shared" si="25"/>
        <v>79</v>
      </c>
      <c r="C39" s="59">
        <v>69</v>
      </c>
      <c r="D39" s="71">
        <v>10</v>
      </c>
      <c r="E39" s="33">
        <f t="shared" si="25"/>
        <v>16</v>
      </c>
      <c r="F39" s="33">
        <v>9</v>
      </c>
      <c r="G39" s="34">
        <v>7</v>
      </c>
      <c r="H39" s="59">
        <f t="shared" si="27"/>
        <v>706</v>
      </c>
      <c r="I39" s="59">
        <v>692</v>
      </c>
      <c r="J39" s="35">
        <v>14</v>
      </c>
      <c r="K39" s="58">
        <f t="shared" si="29"/>
        <v>65</v>
      </c>
      <c r="L39" s="59">
        <v>64</v>
      </c>
      <c r="M39" s="71">
        <v>1</v>
      </c>
      <c r="N39" s="12" t="s">
        <v>23</v>
      </c>
      <c r="O39" s="59">
        <f t="shared" si="31"/>
        <v>338</v>
      </c>
      <c r="P39" s="59">
        <v>331</v>
      </c>
      <c r="Q39" s="71">
        <v>7</v>
      </c>
      <c r="R39" s="59">
        <f t="shared" si="31"/>
        <v>75</v>
      </c>
      <c r="S39" s="59">
        <v>35</v>
      </c>
      <c r="T39" s="71">
        <v>40</v>
      </c>
      <c r="U39" s="33">
        <f t="shared" si="31"/>
        <v>39</v>
      </c>
      <c r="V39" s="33">
        <v>27</v>
      </c>
      <c r="W39" s="34">
        <v>12</v>
      </c>
      <c r="X39" s="33">
        <f t="shared" si="31"/>
        <v>5658</v>
      </c>
      <c r="Y39" s="33">
        <v>5518</v>
      </c>
      <c r="Z39" s="35">
        <v>140</v>
      </c>
    </row>
    <row r="40" spans="1:26" ht="15.75" thickBot="1">
      <c r="A40" s="15" t="s">
        <v>24</v>
      </c>
      <c r="B40" s="61">
        <f t="shared" si="25"/>
        <v>67</v>
      </c>
      <c r="C40" s="61">
        <v>39</v>
      </c>
      <c r="D40" s="72">
        <v>28</v>
      </c>
      <c r="E40" s="37">
        <f t="shared" si="25"/>
        <v>46</v>
      </c>
      <c r="F40" s="37">
        <v>24</v>
      </c>
      <c r="G40" s="38">
        <v>22</v>
      </c>
      <c r="H40" s="61">
        <f t="shared" si="27"/>
        <v>783</v>
      </c>
      <c r="I40" s="61">
        <v>692</v>
      </c>
      <c r="J40" s="39">
        <v>91</v>
      </c>
      <c r="K40" s="60">
        <f t="shared" si="29"/>
        <v>77</v>
      </c>
      <c r="L40" s="61">
        <v>36</v>
      </c>
      <c r="M40" s="72">
        <v>41</v>
      </c>
      <c r="N40" s="15" t="s">
        <v>24</v>
      </c>
      <c r="O40" s="61">
        <f t="shared" si="31"/>
        <v>285</v>
      </c>
      <c r="P40" s="61">
        <v>243</v>
      </c>
      <c r="Q40" s="72">
        <v>42</v>
      </c>
      <c r="R40" s="61">
        <f t="shared" si="31"/>
        <v>81</v>
      </c>
      <c r="S40" s="61">
        <v>18</v>
      </c>
      <c r="T40" s="72">
        <v>63</v>
      </c>
      <c r="U40" s="37">
        <f t="shared" si="31"/>
        <v>72</v>
      </c>
      <c r="V40" s="37">
        <v>11</v>
      </c>
      <c r="W40" s="38">
        <v>61</v>
      </c>
      <c r="X40" s="37">
        <f t="shared" si="31"/>
        <v>4713</v>
      </c>
      <c r="Y40" s="37">
        <v>4373</v>
      </c>
      <c r="Z40" s="39">
        <v>340</v>
      </c>
    </row>
  </sheetData>
  <mergeCells count="89">
    <mergeCell ref="B25:D25"/>
    <mergeCell ref="B26:B27"/>
    <mergeCell ref="C26:C27"/>
    <mergeCell ref="D26:D27"/>
    <mergeCell ref="E25:G25"/>
    <mergeCell ref="Q7:R7"/>
    <mergeCell ref="E5:G5"/>
    <mergeCell ref="K5:M5"/>
    <mergeCell ref="M6:M7"/>
    <mergeCell ref="L6:L7"/>
    <mergeCell ref="H5:J5"/>
    <mergeCell ref="H6:H7"/>
    <mergeCell ref="I6:I7"/>
    <mergeCell ref="J6:J7"/>
    <mergeCell ref="U26:W26"/>
    <mergeCell ref="X26:X27"/>
    <mergeCell ref="Y26:Y27"/>
    <mergeCell ref="Z26:Z27"/>
    <mergeCell ref="U5:W5"/>
    <mergeCell ref="X5:Z5"/>
    <mergeCell ref="X25:Z25"/>
    <mergeCell ref="U6:U7"/>
    <mergeCell ref="V6:V7"/>
    <mergeCell ref="W6:W7"/>
    <mergeCell ref="X6:X7"/>
    <mergeCell ref="O25:W25"/>
    <mergeCell ref="Y6:Y7"/>
    <mergeCell ref="Z6:Z7"/>
    <mergeCell ref="O18:P18"/>
    <mergeCell ref="O19:P19"/>
    <mergeCell ref="B5:D5"/>
    <mergeCell ref="A1:M1"/>
    <mergeCell ref="A2:M2"/>
    <mergeCell ref="A23:B23"/>
    <mergeCell ref="N23:O23"/>
    <mergeCell ref="N3:O3"/>
    <mergeCell ref="B6:B7"/>
    <mergeCell ref="C6:C7"/>
    <mergeCell ref="D6:D7"/>
    <mergeCell ref="E6:E7"/>
    <mergeCell ref="F6:F7"/>
    <mergeCell ref="G6:G7"/>
    <mergeCell ref="K6:K7"/>
    <mergeCell ref="O20:P20"/>
    <mergeCell ref="H25:J26"/>
    <mergeCell ref="E26:G26"/>
    <mergeCell ref="K25:M25"/>
    <mergeCell ref="K26:M26"/>
    <mergeCell ref="O5:T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Q8:R8"/>
    <mergeCell ref="Q9:R9"/>
    <mergeCell ref="Q10:R10"/>
    <mergeCell ref="Q11:R11"/>
    <mergeCell ref="Q12:R12"/>
    <mergeCell ref="S17:T17"/>
    <mergeCell ref="S18:T18"/>
    <mergeCell ref="S19:T19"/>
    <mergeCell ref="Q13:R13"/>
    <mergeCell ref="Q14:R14"/>
    <mergeCell ref="Q15:R15"/>
    <mergeCell ref="Q16:R16"/>
    <mergeCell ref="Q17:R17"/>
    <mergeCell ref="S12:T12"/>
    <mergeCell ref="S13:T13"/>
    <mergeCell ref="S14:T14"/>
    <mergeCell ref="S15:T15"/>
    <mergeCell ref="S16:T16"/>
    <mergeCell ref="S7:T7"/>
    <mergeCell ref="S8:T8"/>
    <mergeCell ref="S9:T9"/>
    <mergeCell ref="S10:T10"/>
    <mergeCell ref="S11:T11"/>
    <mergeCell ref="S20:T20"/>
    <mergeCell ref="O26:Q26"/>
    <mergeCell ref="R26:T26"/>
    <mergeCell ref="Q18:R18"/>
    <mergeCell ref="Q19:R19"/>
    <mergeCell ref="Q20:R20"/>
  </mergeCells>
  <printOptions/>
  <pageMargins left="0.75" right="0.75" top="1" bottom="1" header="0.5" footer="0.5"/>
  <pageSetup firstPageNumber="5" useFirstPageNumber="1"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2013-10-11T22:14:46Z</dcterms:modified>
  <cp:category/>
  <cp:version/>
  <cp:contentType/>
  <cp:contentStatus/>
</cp:coreProperties>
</file>